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E37PFWEDUFS002.educ.state.mn.us\HomeDirs\DTorrez\Documents\ADSIS\24-25\"/>
    </mc:Choice>
  </mc:AlternateContent>
  <xr:revisionPtr revIDLastSave="0" documentId="8_{AF540B65-2947-4DDF-876D-45EA963CC3A0}" xr6:coauthVersionLast="36" xr6:coauthVersionMax="36" xr10:uidLastSave="{00000000-0000-0000-0000-000000000000}"/>
  <bookViews>
    <workbookView xWindow="0" yWindow="0" windowWidth="24000" windowHeight="9600" tabRatio="766" xr2:uid="{00000000-000D-0000-FFFF-FFFF00000000}"/>
  </bookViews>
  <sheets>
    <sheet name="ADSIS SFY 2025 Budget " sheetId="4" r:id="rId1"/>
    <sheet name="ADSIS State" sheetId="20" r:id="rId2"/>
    <sheet name="ADSIS Unreimbursable Nonfederal" sheetId="18" r:id="rId3"/>
    <sheet name="ADSIS Budget Example" sheetId="17" r:id="rId4"/>
  </sheets>
  <definedNames>
    <definedName name="_xlnm.Print_Area" localSheetId="3">'ADSIS Budget Example'!$A$1:$I$248</definedName>
    <definedName name="_xlnm.Print_Area" localSheetId="0">'ADSIS SFY 2025 Budget '!$A$1:$I$256</definedName>
    <definedName name="_xlnm.Print_Area" localSheetId="1">'ADSIS State'!$A:$C</definedName>
    <definedName name="_xlnm.Print_Area" localSheetId="2">'ADSIS Unreimbursable Nonfederal'!$A:$C</definedName>
    <definedName name="titleregion1.A19.I50.1" localSheetId="3">'ADSIS Budget Example'!$A$20</definedName>
    <definedName name="titleregion1.A19.I50.1">'ADSIS SFY 2025 Budget '!$A$21</definedName>
    <definedName name="TitleRegion1.a5.c7.1">#REF!</definedName>
    <definedName name="titleregion1.a5.c7.3">#REF!</definedName>
    <definedName name="TitleRegion1.a5.c8.1">#REF!</definedName>
    <definedName name="titleregion1.a5.c8.2">#REF!</definedName>
    <definedName name="TitleRegion1.a7.c10.1" localSheetId="1">'ADSIS State'!$A$8</definedName>
    <definedName name="TitleRegion1.a7.c10.1">#REF!</definedName>
    <definedName name="TitleRegion1.a7.c9.1">'ADSIS Unreimbursable Nonfederal'!$A$8</definedName>
    <definedName name="titleregion10.A168.I194.1" localSheetId="3">'ADSIS Budget Example'!$A$176</definedName>
    <definedName name="titleregion10.A168.I194.1">'ADSIS SFY 2025 Budget '!$A$184</definedName>
    <definedName name="TitleRegion10.b97.c106.1">#REF!</definedName>
    <definedName name="titleregion10.B97.C106.2">#REF!</definedName>
    <definedName name="TitleRegion10.b98.c100.1" localSheetId="1">'ADSIS State'!$B$101</definedName>
    <definedName name="TitleRegion10.b98.c100.1">#REF!</definedName>
    <definedName name="titleregion11.A201.E202.1" localSheetId="3">'ADSIS Budget Example'!$A$210</definedName>
    <definedName name="titleregion11.A201.E202.1">'ADSIS SFY 2025 Budget '!$A$218</definedName>
    <definedName name="TitleRegion11.b102.c106.1" localSheetId="1">'ADSIS State'!$B$105</definedName>
    <definedName name="TitleRegion11.b102.c106.1">#REF!</definedName>
    <definedName name="TitleRegion11.b108.c109.1">#REF!</definedName>
    <definedName name="titleregion11.B108.C109.2">#REF!</definedName>
    <definedName name="titleregion12.A206.E207.1" localSheetId="3">'ADSIS Budget Example'!$A$216</definedName>
    <definedName name="titleregion12.A206.E207.1">'ADSIS SFY 2025 Budget '!$A$224</definedName>
    <definedName name="TitleRegion12.b110.c119.1" localSheetId="1">'ADSIS State'!$B$113</definedName>
    <definedName name="TitleRegion12.b110.c119.1">#REF!</definedName>
    <definedName name="TitleRegion12.b112.c114.1" localSheetId="3">#REF!</definedName>
    <definedName name="TitleRegion12.b112.c114.1">#REF!</definedName>
    <definedName name="titleregion12.B112.C114.2">#REF!</definedName>
    <definedName name="titleregion13.A211.D212.1" localSheetId="3">'ADSIS Budget Example'!$A$221</definedName>
    <definedName name="titleregion13.A211.D212.1">'ADSIS SFY 2025 Budget '!$A$229</definedName>
    <definedName name="TitleRegion13.b116.c120.1" localSheetId="3">#REF!</definedName>
    <definedName name="TitleRegion13.b116.c120.1">#REF!</definedName>
    <definedName name="titleregion13.b116.C120.2">#REF!</definedName>
    <definedName name="TitleRegion13.b121.c122.1" localSheetId="1">'ADSIS State'!$B$124</definedName>
    <definedName name="TitleRegion13.b121.c122.1">#REF!</definedName>
    <definedName name="titleregion14.A216.D217.1" localSheetId="3">'ADSIS Budget Example'!$A$226</definedName>
    <definedName name="titleregion14.A216.D217.1">'ADSIS SFY 2025 Budget '!$A$234</definedName>
    <definedName name="TitleRegion14.b122.c125.1">#REF!</definedName>
    <definedName name="TitleRegion14.b124.c127.1" localSheetId="1">'ADSIS State'!$B$127</definedName>
    <definedName name="TitleRegion14.b124.c127.1">#REF!</definedName>
    <definedName name="titleregion15.A221.D222.1" localSheetId="3">'ADSIS Budget Example'!$A$231</definedName>
    <definedName name="titleregion15.A221.D222.1">'ADSIS SFY 2025 Budget '!$A$239</definedName>
    <definedName name="titleregion15.b123.c124.2">#REF!</definedName>
    <definedName name="titleregion16.A226.D227.1" localSheetId="3">'ADSIS Budget Example'!$A$236</definedName>
    <definedName name="titleregion16.A226.D227.1">'ADSIS SFY 2025 Budget '!$A$244</definedName>
    <definedName name="titleregion17.A231.D237.1" localSheetId="3">'ADSIS Budget Example'!$A$241</definedName>
    <definedName name="titleregion17.A231.D237.1">'ADSIS SFY 2025 Budget '!$A$249</definedName>
    <definedName name="TitleRegion2.a10.c16.1">#REF!</definedName>
    <definedName name="titleregion2.A10.C16.2">#REF!</definedName>
    <definedName name="TitleRegion2.a11.c17.1">'ADSIS Unreimbursable Nonfederal'!$A$12</definedName>
    <definedName name="TitleRegion2.a12.c18.1" localSheetId="1">'ADSIS State'!$A$13</definedName>
    <definedName name="TitleRegion2.a12.c18.1">#REF!</definedName>
    <definedName name="titleregion2.A55.I66.1" localSheetId="3">'ADSIS Budget Example'!$A$57</definedName>
    <definedName name="titleregion2.A55.I66.1">'ADSIS SFY 2025 Budget '!$A$59</definedName>
    <definedName name="TitleRegion2.a9.c15.1">#REF!</definedName>
    <definedName name="titleregion2.A9.C15.3">#REF!</definedName>
    <definedName name="TitleRegion3.a18.c20.1">#REF!</definedName>
    <definedName name="titleregion3.A18.C20.3">#REF!</definedName>
    <definedName name="TitleRegion3.a19.c34.1">#REF!</definedName>
    <definedName name="titleregion3.A19.C34.2">#REF!</definedName>
    <definedName name="TitleRegion3.a20.c22.1">'ADSIS Unreimbursable Nonfederal'!$A$21</definedName>
    <definedName name="TitleRegion3.a21.c36.1" localSheetId="1">'ADSIS State'!$A$13</definedName>
    <definedName name="TitleRegion3.a21.c36.1">#REF!</definedName>
    <definedName name="titleregion3.A71.I82.1" localSheetId="3">'ADSIS Budget Example'!$A$74</definedName>
    <definedName name="titleregion3.A71.I82.1">'ADSIS SFY 2025 Budget '!$A$77</definedName>
    <definedName name="TitleRegion4.a23.c25.1">#REF!</definedName>
    <definedName name="titleregion4.A23.C25.3">#REF!</definedName>
    <definedName name="TitleRegion4.a25.c27.1">'ADSIS Unreimbursable Nonfederal'!$A$26</definedName>
    <definedName name="TitleRegion4.a37.c52.1">#REF!</definedName>
    <definedName name="titleregion4.A37.C52.2">#REF!</definedName>
    <definedName name="TitleRegion4.a39.c54.1" localSheetId="1">'ADSIS State'!$A$40</definedName>
    <definedName name="TitleRegion4.a39.c54.1">#REF!</definedName>
    <definedName name="titleregion4.A87.I93.1" localSheetId="3">'ADSIS Budget Example'!$A$91</definedName>
    <definedName name="titleregion4.A87.I93.1">'ADSIS SFY 2025 Budget '!$A$95</definedName>
    <definedName name="TitleRegion5.a27.c28.1">#REF!</definedName>
    <definedName name="titleregion5.A27.C28.3">#REF!</definedName>
    <definedName name="TitleRegion5.a29.c30.1">'ADSIS Unreimbursable Nonfederal'!$A$44</definedName>
    <definedName name="TitleRegion5.a55.c70.1">#REF!</definedName>
    <definedName name="titleregion5.A55.C70.2">#REF!</definedName>
    <definedName name="TitleRegion5.a57.c72.1" localSheetId="1">'ADSIS State'!$A$58</definedName>
    <definedName name="TitleRegion5.a57.c72.1">#REF!</definedName>
    <definedName name="titleregion5.A98.I104.1" localSheetId="3">'ADSIS Budget Example'!$A$103</definedName>
    <definedName name="titleregion5.A98.I104.1">'ADSIS SFY 2025 Budget '!$A$108</definedName>
    <definedName name="titleregion6.108.I104.1" localSheetId="3">'ADSIS Budget Example'!$A$114</definedName>
    <definedName name="titleregion6.108.I104.1">'ADSIS SFY 2025 Budget '!$A$120</definedName>
    <definedName name="TitleRegion6.a73.c76.1">#REF!</definedName>
    <definedName name="titleregion6.A73.C76.2">#REF!</definedName>
    <definedName name="TitleRegion6.a75.c78.1" localSheetId="1">'ADSIS State'!$A$90</definedName>
    <definedName name="TitleRegion6.a75.c78.1">#REF!</definedName>
    <definedName name="titleregion6.b30.C32.3">#REF!</definedName>
    <definedName name="TitleRegion6.b30.c33.1">#REF!</definedName>
    <definedName name="TitleRegion6.b32.c35.1">'ADSIS Unreimbursable Nonfederal'!$B$47</definedName>
    <definedName name="titleregion7.A118.I124.1" localSheetId="3">'ADSIS Budget Example'!$A$125</definedName>
    <definedName name="titleregion7.A118.I124.1">'ADSIS SFY 2025 Budget '!$A$132</definedName>
    <definedName name="TitleRegion7.a79.c83.1">#REF!</definedName>
    <definedName name="titleregion7.A79.C83.2">#REF!</definedName>
    <definedName name="TitleRegion7.a81.c85.1" localSheetId="1">'ADSIS State'!#REF!</definedName>
    <definedName name="TitleRegion7.a81.c85.1">#REF!</definedName>
    <definedName name="titleregion8.A128.I134.1" localSheetId="3">'ADSIS Budget Example'!$A$136</definedName>
    <definedName name="titleregion8.A128.I134.1">'ADSIS SFY 2025 Budget '!$A$144</definedName>
    <definedName name="TitleRegion8.a86.c90.1">#REF!</definedName>
    <definedName name="titleregion8.A86.C90.2">#REF!</definedName>
    <definedName name="TitleRegion8.a88.c92.1" localSheetId="1">'ADSIS State'!#REF!</definedName>
    <definedName name="TitleRegion8.a88.c92.1">#REF!</definedName>
    <definedName name="titleregion9.A138.I164.1" localSheetId="3">'ADSIS Budget Example'!$A$146</definedName>
    <definedName name="titleregion9.A138.I164.1">'ADSIS SFY 2025 Budget '!$A$154</definedName>
    <definedName name="TitleRegion9.a92.c93.1">#REF!</definedName>
    <definedName name="titleregion9.A92.C93.2">#REF!</definedName>
    <definedName name="TitleRegion9.a94.c95.1" localSheetId="1">'ADSIS State'!$A$97</definedName>
    <definedName name="TitleRegion9.a94.c95.1">#REF!</definedName>
  </definedNames>
  <calcPr calcId="191029"/>
</workbook>
</file>

<file path=xl/calcChain.xml><?xml version="1.0" encoding="utf-8"?>
<calcChain xmlns="http://schemas.openxmlformats.org/spreadsheetml/2006/main">
  <c r="C246" i="17" l="1"/>
  <c r="B240" i="17"/>
  <c r="B239" i="17"/>
  <c r="D237" i="17"/>
  <c r="D232" i="17"/>
  <c r="D227" i="17"/>
  <c r="D222" i="17"/>
  <c r="E217" i="17"/>
  <c r="E211" i="17"/>
  <c r="D201" i="17"/>
  <c r="D200" i="17"/>
  <c r="D199" i="17"/>
  <c r="D198" i="17"/>
  <c r="D197" i="17"/>
  <c r="D196" i="17"/>
  <c r="D195" i="17"/>
  <c r="D194" i="17"/>
  <c r="D193" i="17"/>
  <c r="D192" i="17"/>
  <c r="D191" i="17"/>
  <c r="D190" i="17"/>
  <c r="D189" i="17"/>
  <c r="D188" i="17"/>
  <c r="D187" i="17"/>
  <c r="D186" i="17"/>
  <c r="D185" i="17"/>
  <c r="D184" i="17"/>
  <c r="D183" i="17"/>
  <c r="D182" i="17"/>
  <c r="D181" i="17"/>
  <c r="D180" i="17"/>
  <c r="D179" i="17"/>
  <c r="D178" i="17"/>
  <c r="D177" i="17"/>
  <c r="D171" i="17"/>
  <c r="D170" i="17"/>
  <c r="D169" i="17"/>
  <c r="D168" i="17"/>
  <c r="D167" i="17"/>
  <c r="D166" i="17"/>
  <c r="D165" i="17"/>
  <c r="D164" i="17"/>
  <c r="D163" i="17"/>
  <c r="D162" i="17"/>
  <c r="D161" i="17"/>
  <c r="D160" i="17"/>
  <c r="D159" i="17"/>
  <c r="D158" i="17"/>
  <c r="D157" i="17"/>
  <c r="D156" i="17"/>
  <c r="D155" i="17"/>
  <c r="D154" i="17"/>
  <c r="D153" i="17"/>
  <c r="D152" i="17"/>
  <c r="D151" i="17"/>
  <c r="D150" i="17"/>
  <c r="D149" i="17"/>
  <c r="D148" i="17"/>
  <c r="D147" i="17"/>
  <c r="D142" i="17"/>
  <c r="C142" i="17"/>
  <c r="D131" i="17"/>
  <c r="C131" i="17"/>
  <c r="D120" i="17"/>
  <c r="C120" i="17"/>
  <c r="D109" i="17"/>
  <c r="C109" i="17"/>
  <c r="C97" i="17"/>
  <c r="E96" i="17"/>
  <c r="E95" i="17"/>
  <c r="E94" i="17"/>
  <c r="E93" i="17"/>
  <c r="E92" i="17"/>
  <c r="E97" i="17" s="1"/>
  <c r="C85" i="17"/>
  <c r="E84" i="17"/>
  <c r="E83" i="17"/>
  <c r="E82" i="17"/>
  <c r="E81" i="17"/>
  <c r="E80" i="17"/>
  <c r="E79" i="17"/>
  <c r="E78" i="17"/>
  <c r="E77" i="17"/>
  <c r="E76" i="17"/>
  <c r="E75" i="17"/>
  <c r="C68" i="17"/>
  <c r="E67" i="17"/>
  <c r="E66" i="17"/>
  <c r="E65" i="17"/>
  <c r="E64" i="17"/>
  <c r="E63" i="17"/>
  <c r="E62" i="17"/>
  <c r="E61" i="17"/>
  <c r="E60" i="17"/>
  <c r="E59" i="17"/>
  <c r="E58" i="17"/>
  <c r="E68" i="17" s="1"/>
  <c r="C51" i="17"/>
  <c r="C242" i="17" s="1"/>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D114" i="4"/>
  <c r="D126" i="4"/>
  <c r="D138" i="4"/>
  <c r="D150" i="4"/>
  <c r="E100" i="4"/>
  <c r="E99" i="4"/>
  <c r="E98" i="4"/>
  <c r="E97" i="4"/>
  <c r="E96" i="4"/>
  <c r="E87" i="4"/>
  <c r="E86" i="4"/>
  <c r="E85" i="4"/>
  <c r="E84" i="4"/>
  <c r="E83" i="4"/>
  <c r="E82" i="4"/>
  <c r="E81" i="4"/>
  <c r="E80" i="4"/>
  <c r="E79" i="4"/>
  <c r="E78" i="4"/>
  <c r="E69" i="4"/>
  <c r="E68" i="4"/>
  <c r="E67" i="4"/>
  <c r="E66" i="4"/>
  <c r="E65" i="4"/>
  <c r="E64" i="4"/>
  <c r="E63" i="4"/>
  <c r="E62" i="4"/>
  <c r="E61" i="4"/>
  <c r="E60"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101" i="4" l="1"/>
  <c r="E70" i="4"/>
  <c r="E85" i="17"/>
  <c r="D172" i="17"/>
  <c r="D244" i="17" s="1"/>
  <c r="E88" i="4"/>
  <c r="D246" i="17"/>
  <c r="D202" i="17"/>
  <c r="D245" i="17" s="1"/>
  <c r="D243" i="17"/>
  <c r="C243" i="17"/>
  <c r="C247" i="17" s="1"/>
  <c r="E51" i="17"/>
  <c r="D242" i="17" s="1"/>
  <c r="E225" i="4"/>
  <c r="D179" i="4"/>
  <c r="D178" i="4"/>
  <c r="D177" i="4"/>
  <c r="D176" i="4"/>
  <c r="D175" i="4"/>
  <c r="D174" i="4"/>
  <c r="D173" i="4"/>
  <c r="D172" i="4"/>
  <c r="D171" i="4"/>
  <c r="D170" i="4"/>
  <c r="D169" i="4"/>
  <c r="D168" i="4"/>
  <c r="D167" i="4"/>
  <c r="D166" i="4"/>
  <c r="D165" i="4"/>
  <c r="D164" i="4"/>
  <c r="D163" i="4"/>
  <c r="D162" i="4"/>
  <c r="D161" i="4"/>
  <c r="D160" i="4"/>
  <c r="D159" i="4"/>
  <c r="D158" i="4"/>
  <c r="D157" i="4"/>
  <c r="D156" i="4"/>
  <c r="C150" i="4"/>
  <c r="C138" i="4"/>
  <c r="C126" i="4"/>
  <c r="C114" i="4"/>
  <c r="E22" i="4"/>
  <c r="E52" i="4" s="1"/>
  <c r="D247" i="17" l="1"/>
  <c r="C254" i="4"/>
  <c r="B248" i="4" l="1"/>
  <c r="D245" i="4" l="1"/>
  <c r="D240" i="4"/>
  <c r="D235" i="4"/>
  <c r="D230" i="4"/>
  <c r="D155" i="4" l="1"/>
  <c r="E219" i="4"/>
  <c r="D254" i="4" s="1"/>
  <c r="C52" i="4"/>
  <c r="C70" i="4"/>
  <c r="C88" i="4"/>
  <c r="C101" i="4"/>
  <c r="D185" i="4"/>
  <c r="B247" i="4"/>
  <c r="D186" i="4"/>
  <c r="D187" i="4"/>
  <c r="D188" i="4"/>
  <c r="D189" i="4"/>
  <c r="D190" i="4"/>
  <c r="D191" i="4"/>
  <c r="D192" i="4"/>
  <c r="D193" i="4"/>
  <c r="D194" i="4"/>
  <c r="D195" i="4"/>
  <c r="D196" i="4"/>
  <c r="D197" i="4"/>
  <c r="D198" i="4"/>
  <c r="D199" i="4"/>
  <c r="D200" i="4"/>
  <c r="D201" i="4"/>
  <c r="D202" i="4"/>
  <c r="D203" i="4"/>
  <c r="D204" i="4"/>
  <c r="D205" i="4"/>
  <c r="D206" i="4"/>
  <c r="D207" i="4"/>
  <c r="D208" i="4"/>
  <c r="D209" i="4"/>
  <c r="D250" i="4" l="1"/>
  <c r="D251" i="4"/>
  <c r="D180" i="4"/>
  <c r="D252" i="4" s="1"/>
  <c r="D210" i="4"/>
  <c r="D253" i="4" s="1"/>
  <c r="C250" i="4"/>
  <c r="C251" i="4"/>
  <c r="C255" i="4" l="1"/>
  <c r="D255" i="4"/>
</calcChain>
</file>

<file path=xl/sharedStrings.xml><?xml version="1.0" encoding="utf-8"?>
<sst xmlns="http://schemas.openxmlformats.org/spreadsheetml/2006/main" count="1223" uniqueCount="292">
  <si>
    <t xml:space="preserve"> </t>
  </si>
  <si>
    <t>ADSIS Program Contact Name:</t>
  </si>
  <si>
    <t>Email:</t>
  </si>
  <si>
    <t>Phone Number:</t>
  </si>
  <si>
    <t>FISCAL AGENT NAME:</t>
  </si>
  <si>
    <t>Student population for the application year to receive direct services through ADSIS</t>
  </si>
  <si>
    <t>Projected number of students to receive direct instruction through ADSIS:</t>
  </si>
  <si>
    <t>Please provide a brief description of the student population intended to serve:</t>
  </si>
  <si>
    <t>All expenditures are to be coded in SEDRA Program Code 422 and UFARS Program Code 422</t>
  </si>
  <si>
    <t>Licensed Classroom Personnel</t>
  </si>
  <si>
    <t>SEDRA Service Codes:</t>
  </si>
  <si>
    <t>A &amp; U</t>
  </si>
  <si>
    <t>UFARS Object Codes: Salaries</t>
  </si>
  <si>
    <t>UFARS Object Codes: Purchase of Service</t>
  </si>
  <si>
    <t>Name</t>
  </si>
  <si>
    <t>File Folder Number</t>
  </si>
  <si>
    <t>FTE</t>
  </si>
  <si>
    <t>Salary</t>
  </si>
  <si>
    <t>Total</t>
  </si>
  <si>
    <t>Direct Service Area</t>
  </si>
  <si>
    <t>Grades</t>
  </si>
  <si>
    <t># of Students</t>
  </si>
  <si>
    <t>Location</t>
  </si>
  <si>
    <t>ADSIS Staff on Payroll</t>
  </si>
  <si>
    <t>Non-Licensed Classroom Personnel</t>
  </si>
  <si>
    <t>Total Exp.</t>
  </si>
  <si>
    <t>Not applicable</t>
  </si>
  <si>
    <t>Licensed Instructional Support Personnel</t>
  </si>
  <si>
    <t>Non-Licensed Instructional Support Personnel</t>
  </si>
  <si>
    <t>SEDRA Service Codes: Salaries &amp; Purchase</t>
  </si>
  <si>
    <t>Area 2: Expenditures for Contracted Personnel including Purchase of Contracted Services</t>
  </si>
  <si>
    <t>Contracted Licensed Classroom Teacher</t>
  </si>
  <si>
    <t>SEDRA Service Codes: Contract &amp; Purchase</t>
  </si>
  <si>
    <t>B</t>
  </si>
  <si>
    <t>UFARS Object Codes: Contract/Purchase</t>
  </si>
  <si>
    <t>Total Contract</t>
  </si>
  <si>
    <t>Licensed Classroom Teacher</t>
  </si>
  <si>
    <t>Contracted Non-Licensed Classroom Personnel</t>
  </si>
  <si>
    <t>Contracted Licensed Instructional Support Personnel</t>
  </si>
  <si>
    <t>Contracted Non-Licensed Instructional Support Personnel</t>
  </si>
  <si>
    <t>Area 3: Individualized Capital Expenditures</t>
  </si>
  <si>
    <t>SEDRA Service Code</t>
  </si>
  <si>
    <t>P</t>
  </si>
  <si>
    <t>UFARS Object Codes</t>
  </si>
  <si>
    <t>506, 533, 556</t>
  </si>
  <si>
    <t>Description</t>
  </si>
  <si>
    <t>Number of Units</t>
  </si>
  <si>
    <t>Unit Cost</t>
  </si>
  <si>
    <t>individualized Capital Expenditures</t>
  </si>
  <si>
    <t>Area 4: Individualized Instructional Supplies and Materials</t>
  </si>
  <si>
    <t>SEDRA Service Codes</t>
  </si>
  <si>
    <t>H &amp; u</t>
  </si>
  <si>
    <t>406, 433, 456, 466</t>
  </si>
  <si>
    <t>Individualized Instructional Supplies and Materials</t>
  </si>
  <si>
    <t>A</t>
  </si>
  <si>
    <t xml:space="preserve">UFARS Object Codes: </t>
  </si>
  <si>
    <t>b</t>
  </si>
  <si>
    <t>Fringe Benefits (Direct Payment)</t>
  </si>
  <si>
    <t>L</t>
  </si>
  <si>
    <t>191, 199-251, 270-280, 299</t>
  </si>
  <si>
    <t>Expenditures</t>
  </si>
  <si>
    <t>Salaried benefits for Payroll Personnel</t>
  </si>
  <si>
    <t>Fringe Benefits (Purchase of Services)</t>
  </si>
  <si>
    <t>Dissemination</t>
  </si>
  <si>
    <t>M</t>
  </si>
  <si>
    <t>I</t>
  </si>
  <si>
    <t>401, 405, 455, 465</t>
  </si>
  <si>
    <t>Area 6: Summary</t>
  </si>
  <si>
    <t>Area 1 Totals</t>
  </si>
  <si>
    <t>Expenditures for Contracted Personnel</t>
  </si>
  <si>
    <t>Area 2 Totals</t>
  </si>
  <si>
    <t>Individualized Instructional Capital Expenditures</t>
  </si>
  <si>
    <t>Area 3 Totals</t>
  </si>
  <si>
    <t>n/a</t>
  </si>
  <si>
    <t>Area 4 Totals</t>
  </si>
  <si>
    <t>Area 5 Totals</t>
  </si>
  <si>
    <t>end of worksheet</t>
  </si>
  <si>
    <t>Alternative Delivery of Specialized Instructional Services (ADSIS)/Special Education Data Reporting Application (SEDRA)</t>
  </si>
  <si>
    <t xml:space="preserve">UFARS Finance Dimensions (FIN) to SEDRA Funding Source Codes (FSC) </t>
  </si>
  <si>
    <t>SEDRA FSC</t>
  </si>
  <si>
    <t>317, 335, 740</t>
  </si>
  <si>
    <t>C</t>
  </si>
  <si>
    <t>Alternative Delivery of Specialized Instructional Services - Regular School Year</t>
  </si>
  <si>
    <t>N</t>
  </si>
  <si>
    <t xml:space="preserve">Alternative Delivery of Specialized Instructional Services - Extended School Year </t>
  </si>
  <si>
    <t>R</t>
  </si>
  <si>
    <t>Alternative Delivery of Specialized Instructional Services - Local Collaborative Time Study</t>
  </si>
  <si>
    <t xml:space="preserve">UFARS Object Codes to SEDRA Service Codes </t>
  </si>
  <si>
    <t>UFARS Object Code</t>
  </si>
  <si>
    <t>See PTC</t>
  </si>
  <si>
    <r>
      <t xml:space="preserve">Payroll Personnel </t>
    </r>
    <r>
      <rPr>
        <b/>
        <sz val="11"/>
        <rFont val="Calibri"/>
        <family val="2"/>
        <scheme val="minor"/>
      </rPr>
      <t>(Salaries Only)</t>
    </r>
    <r>
      <rPr>
        <sz val="11"/>
        <rFont val="Calibri"/>
        <family val="2"/>
        <scheme val="minor"/>
      </rPr>
      <t xml:space="preserve"> </t>
    </r>
  </si>
  <si>
    <t>Contracted Personnel/Agency Services for Pupil</t>
  </si>
  <si>
    <t>406/433/456/466</t>
  </si>
  <si>
    <t>H</t>
  </si>
  <si>
    <t>Individualized Instructional Supplies and Test Materials</t>
  </si>
  <si>
    <t>Equipment for Instruction</t>
  </si>
  <si>
    <t>U</t>
  </si>
  <si>
    <t>"u"</t>
  </si>
  <si>
    <t>Purchase of Instructional Supplies/Material</t>
  </si>
  <si>
    <t>UFARS Object Code to SEDRA Personnel Type Code (PTC)</t>
  </si>
  <si>
    <t>Payroll Personnel - Service Code A</t>
  </si>
  <si>
    <t>SEDRA Personnel Type Codes</t>
  </si>
  <si>
    <r>
      <t xml:space="preserve">Teacher </t>
    </r>
    <r>
      <rPr>
        <b/>
        <sz val="11"/>
        <color theme="1"/>
        <rFont val="Calibri"/>
        <family val="2"/>
        <scheme val="minor"/>
      </rPr>
      <t xml:space="preserve">(Requires Setting Code) </t>
    </r>
  </si>
  <si>
    <t>Academic and Behavioral Strategist</t>
  </si>
  <si>
    <r>
      <t xml:space="preserve">Educational Speech/Language Pathologist </t>
    </r>
    <r>
      <rPr>
        <b/>
        <sz val="11"/>
        <color theme="1"/>
        <rFont val="Calibri"/>
        <family val="2"/>
        <scheme val="minor"/>
      </rPr>
      <t xml:space="preserve">(Requires Setting Code) </t>
    </r>
  </si>
  <si>
    <t>Paraprofessional (Para)/Personal Care Assistant (PCA)</t>
  </si>
  <si>
    <t xml:space="preserve">School Social Worker </t>
  </si>
  <si>
    <r>
      <t>Cultural Liaison</t>
    </r>
    <r>
      <rPr>
        <b/>
        <sz val="11"/>
        <color theme="1"/>
        <rFont val="Calibri"/>
        <family val="2"/>
        <scheme val="minor"/>
      </rPr>
      <t xml:space="preserve"> (Requires Activity Code)     </t>
    </r>
    <r>
      <rPr>
        <sz val="11"/>
        <color theme="1"/>
        <rFont val="Calibri"/>
        <family val="2"/>
        <scheme val="minor"/>
      </rPr>
      <t xml:space="preserve">  </t>
    </r>
  </si>
  <si>
    <t xml:space="preserve">School Psychologist </t>
  </si>
  <si>
    <t xml:space="preserve">Foreign Language Interpreter </t>
  </si>
  <si>
    <t xml:space="preserve">Vision Media Assistant       </t>
  </si>
  <si>
    <t xml:space="preserve">School Counselor </t>
  </si>
  <si>
    <t xml:space="preserve">Social Worker for Interagency Activities </t>
  </si>
  <si>
    <t>Behavioral Specialist</t>
  </si>
  <si>
    <t xml:space="preserve">Mental Health Behavioral Aide       </t>
  </si>
  <si>
    <t xml:space="preserve">One-to-One Paraprofessional </t>
  </si>
  <si>
    <t xml:space="preserve">Speech/Language Pathology Assistant    </t>
  </si>
  <si>
    <t>UFARS Object Code to SEDRA Personnel Type Code</t>
  </si>
  <si>
    <t>Contracted Services for Staff - Service Code B</t>
  </si>
  <si>
    <t xml:space="preserve">Paraprofessional/Personal Care Assistant </t>
  </si>
  <si>
    <t>Equipment for Instruction - Capitalized Instructional Technology Software</t>
  </si>
  <si>
    <t>Equipment for Instruction - Other Equipment Purchased for Special Education Direct Instruction</t>
  </si>
  <si>
    <t>Equipment for Instruction - Capitalized Instructional Technology Hardware</t>
  </si>
  <si>
    <t>Instructional Software License Agreements</t>
  </si>
  <si>
    <t>Supplies and Materials - Individualized Instruction</t>
  </si>
  <si>
    <t>Instructional Technology Supplies</t>
  </si>
  <si>
    <t>Instructional Technology Devices</t>
  </si>
  <si>
    <t>UFARS Program Code to SEDRA Disability Code</t>
  </si>
  <si>
    <t xml:space="preserve"> UFARS Program Code</t>
  </si>
  <si>
    <t xml:space="preserve"> SEDRA Disability Code</t>
  </si>
  <si>
    <t>SEDRA Setting Codes</t>
  </si>
  <si>
    <t>Ages 6 to 21 and Birth through 2</t>
  </si>
  <si>
    <t>Setting Code</t>
  </si>
  <si>
    <t>Regular Class</t>
  </si>
  <si>
    <t>Resource Room</t>
  </si>
  <si>
    <t>Separate Class</t>
  </si>
  <si>
    <t>D</t>
  </si>
  <si>
    <t>Public Separate Day School</t>
  </si>
  <si>
    <t>E</t>
  </si>
  <si>
    <t>Private Separate Day School</t>
  </si>
  <si>
    <t>F</t>
  </si>
  <si>
    <t>Public Residential</t>
  </si>
  <si>
    <t>G</t>
  </si>
  <si>
    <t>Private Residential</t>
  </si>
  <si>
    <t>Home Based/Homebound/Hospital</t>
  </si>
  <si>
    <t>Lead teacher Provides No Direct Service</t>
  </si>
  <si>
    <t>Ages 3 through 5</t>
  </si>
  <si>
    <t>Y</t>
  </si>
  <si>
    <t>Early Childhood 3-5</t>
  </si>
  <si>
    <t>SEDRA Activity Codes</t>
  </si>
  <si>
    <t>Activity Code</t>
  </si>
  <si>
    <t>"s"</t>
  </si>
  <si>
    <t>Special Education Teacher</t>
  </si>
  <si>
    <t>Regular Education Teacher</t>
  </si>
  <si>
    <t>Required for Personnel Type Code 12 Cultural Liaison</t>
  </si>
  <si>
    <t>"t"</t>
  </si>
  <si>
    <t>American Indian</t>
  </si>
  <si>
    <t>Bilingual</t>
  </si>
  <si>
    <t>"v"</t>
  </si>
  <si>
    <t>African American</t>
  </si>
  <si>
    <t>"w"</t>
  </si>
  <si>
    <t>Other</t>
  </si>
  <si>
    <t>Days Worked</t>
  </si>
  <si>
    <t>Hours Worked</t>
  </si>
  <si>
    <t xml:space="preserve">UFARS Finance Dimensions (FIN) to SEDRA Funding Source Codes (FSC)  </t>
  </si>
  <si>
    <t>UFARS FIN</t>
  </si>
  <si>
    <t>"b"</t>
  </si>
  <si>
    <t>Unreimbursable Nonfederal ADSIS Expenditures</t>
  </si>
  <si>
    <t>"r"</t>
  </si>
  <si>
    <r>
      <t xml:space="preserve">Payroll Personnel Salaries </t>
    </r>
    <r>
      <rPr>
        <b/>
        <sz val="11"/>
        <rFont val="Calibri"/>
        <family val="2"/>
        <scheme val="minor"/>
      </rPr>
      <t>(Personnel Type Code (PTC) 09 and 10 only)</t>
    </r>
  </si>
  <si>
    <t>Contracted Personnel/Agency Services for Staff</t>
  </si>
  <si>
    <t>401/405/455/465</t>
  </si>
  <si>
    <t>191, 199, 210-251, 270-280, 299, 397</t>
  </si>
  <si>
    <t>Fringe Benefits</t>
  </si>
  <si>
    <t>Postal/Recruitment/Advertising/Media Resources</t>
  </si>
  <si>
    <t>O</t>
  </si>
  <si>
    <t>UFARS Object Codes to SEDRA Personnel Type Code</t>
  </si>
  <si>
    <r>
      <t xml:space="preserve">Director of Special Education </t>
    </r>
    <r>
      <rPr>
        <b/>
        <sz val="11"/>
        <color theme="1"/>
        <rFont val="Calibri"/>
        <family val="2"/>
        <scheme val="minor"/>
      </rPr>
      <t xml:space="preserve">(File Folder Required) </t>
    </r>
    <r>
      <rPr>
        <sz val="11"/>
        <color theme="1"/>
        <rFont val="Calibri"/>
        <family val="2"/>
        <scheme val="minor"/>
      </rPr>
      <t xml:space="preserve">      </t>
    </r>
  </si>
  <si>
    <r>
      <t xml:space="preserve">Assistant Director/Supervisor </t>
    </r>
    <r>
      <rPr>
        <b/>
        <sz val="11"/>
        <color theme="1"/>
        <rFont val="Calibri"/>
        <family val="2"/>
        <scheme val="minor"/>
      </rPr>
      <t>(File Folder Required)</t>
    </r>
    <r>
      <rPr>
        <sz val="11"/>
        <color theme="1"/>
        <rFont val="Calibri"/>
        <family val="2"/>
        <scheme val="minor"/>
      </rPr>
      <t xml:space="preserve">        </t>
    </r>
  </si>
  <si>
    <t>Contracted Services for Staff - Service Code "b"</t>
  </si>
  <si>
    <t>UFARS Program Code</t>
  </si>
  <si>
    <t>no data</t>
  </si>
  <si>
    <t>9999</t>
  </si>
  <si>
    <t>99</t>
  </si>
  <si>
    <t>@</t>
  </si>
  <si>
    <t>The ADSIS application will target students in the district across all  schools who are at risk in academics. It will focus on students struggling in the areas of behavior, reading and math. The students would most likely be referred to special education, if not for the early and intensive interventions that will be available through the ADSIS funding.</t>
  </si>
  <si>
    <t>Reading</t>
  </si>
  <si>
    <t>K-3</t>
  </si>
  <si>
    <t>Behavior</t>
  </si>
  <si>
    <t>9, 10</t>
  </si>
  <si>
    <t>BCBA 01-xx-xxxx</t>
  </si>
  <si>
    <t>7-8</t>
  </si>
  <si>
    <t>1, 3, 7</t>
  </si>
  <si>
    <t>8, 53</t>
  </si>
  <si>
    <t>143,156, 157,163,165,176</t>
  </si>
  <si>
    <t>161, 162</t>
  </si>
  <si>
    <t>140, 152</t>
  </si>
  <si>
    <t>144, 159, 175</t>
  </si>
  <si>
    <t>27, 50, 12</t>
  </si>
  <si>
    <t xml:space="preserve">State ADSIS SEDRA - Uniform Financial Accounting and Reporting Standards (UFARS) codes crosswalk </t>
  </si>
  <si>
    <t xml:space="preserve"> UFARS FIN</t>
  </si>
  <si>
    <t>Non-Disabled [no Individualized Education Program (IEP)/Individualized Family Service Plan (IFSP)]</t>
  </si>
  <si>
    <t>Required for Personnel Type Code 01 Teacher</t>
  </si>
  <si>
    <t>Required for Personnel Type Code 07 Educational Speech/Language Pathologist</t>
  </si>
  <si>
    <t>SEDRA Unit Type Codes</t>
  </si>
  <si>
    <t>Unit Type Codes</t>
  </si>
  <si>
    <t>-----</t>
  </si>
  <si>
    <t>Blank for expenditures without a PTC code</t>
  </si>
  <si>
    <t>LEA Name</t>
  </si>
  <si>
    <t>First and Last Name</t>
  </si>
  <si>
    <t>11, 13, 26, 35, 40, 48</t>
  </si>
  <si>
    <t>1 First and Last Name</t>
  </si>
  <si>
    <t>GHI Middle School</t>
  </si>
  <si>
    <t>Math</t>
  </si>
  <si>
    <t>1 Grade K-8 Interactive Math Problem Solving Lessons</t>
  </si>
  <si>
    <t>2 Fidget calm strips packs</t>
  </si>
  <si>
    <t>1 Laminating for reusable math sheets</t>
  </si>
  <si>
    <t>1 (Must in in approved work plan.)</t>
  </si>
  <si>
    <t>SEDRA</t>
  </si>
  <si>
    <t>UFARS</t>
  </si>
  <si>
    <t>Special Education Funding Guide</t>
  </si>
  <si>
    <t>UFARS Manual</t>
  </si>
  <si>
    <t>References:</t>
  </si>
  <si>
    <t>Licensure Number</t>
  </si>
  <si>
    <t>Non Instructional Supplies</t>
  </si>
  <si>
    <t xml:space="preserve"> Benefits for Purchase of Service</t>
  </si>
  <si>
    <t>LEA Number</t>
  </si>
  <si>
    <t>LEA Type</t>
  </si>
  <si>
    <t>Area 1: Salaries and Wages Expenditures including Purchase of Services for Payroll Personnel Employed by Local Educational Agency (LEA)</t>
  </si>
  <si>
    <t>Salaries and Wages Expenditures</t>
  </si>
  <si>
    <t>Payroll Personnel (Special Education Director Only) 0.10 FTE Maximum</t>
  </si>
  <si>
    <t>Contracted Services (Special Education Directors Only) 0.10 FTE Maximum</t>
  </si>
  <si>
    <t>ABC Grade School</t>
  </si>
  <si>
    <t>1 Agency and First and Last Name Service Provider</t>
  </si>
  <si>
    <t xml:space="preserve"> Local Educational Agency (LEA) Name:</t>
  </si>
  <si>
    <t xml:space="preserve"> Local Educational Agency (LEA) Number:</t>
  </si>
  <si>
    <t xml:space="preserve"> Local Educational Agency (LEA) Type:</t>
  </si>
  <si>
    <t>All expenditures in Areas 1 - 4 are SEDRA Funding Source Code C, N or R and UFARS Finance Codes 740</t>
  </si>
  <si>
    <t>All expenditures in Area 5 are SEDRA Funding Source Code 'b' or 'r' and UFARS Finance Codes 317, 740, or 799</t>
  </si>
  <si>
    <t>Non-Instructional Expenditures</t>
  </si>
  <si>
    <t>Area 5: ADSIS - Non-Instructional Supplies - Funding Source Code 'b' or 'r' - Non-Federal Expenditure</t>
  </si>
  <si>
    <t>Area</t>
  </si>
  <si>
    <t>Chromebooks in approved work plan.</t>
  </si>
  <si>
    <t>(xxx-) xxx-xxxx</t>
  </si>
  <si>
    <t>Fiscal Agent Name:</t>
  </si>
  <si>
    <t>UFARS Object Codes: Contract &amp; Purchase</t>
  </si>
  <si>
    <t>Total Budget Request</t>
  </si>
  <si>
    <t>12, 27, 50, 59</t>
  </si>
  <si>
    <t>Total budget request cannot exceed $1,304.051.88 for State Fiscal Year 2024.</t>
  </si>
  <si>
    <t>Total budget request cannot exceed 110% of approved SFY 2024 ADSIS budget or $1,364,038.27. Whichever is less.</t>
  </si>
  <si>
    <t>Teacher, Academic and Behavioral Strategist, Educational Speech/Language Pathologist</t>
  </si>
  <si>
    <t>Paraprofessional, One-to-One Paraprofessional</t>
  </si>
  <si>
    <t>School Social Worker, School Psychologist, Foreign Language Interpreter, School Counselor, Social Worker for Interagency Activities, Behavioral Specialist</t>
  </si>
  <si>
    <t>Cultural Liaison, Vision Media Assistant, Mental Health Behavioral Aide, Speech/Languahe Pathology Assistant</t>
  </si>
  <si>
    <t>Personnel Type Description</t>
  </si>
  <si>
    <t>506, 533, 556, 564, 582</t>
  </si>
  <si>
    <t>ADSIS</t>
  </si>
  <si>
    <t>Alternative Delivery of Specialized Instructional Services (ADSIS) Program Information</t>
  </si>
  <si>
    <r>
      <t xml:space="preserve">Non-Instructional and Office Supplies and Materials </t>
    </r>
    <r>
      <rPr>
        <b/>
        <sz val="11"/>
        <color theme="1"/>
        <rFont val="Calibri"/>
        <family val="2"/>
        <scheme val="minor"/>
      </rPr>
      <t>(Prior Approval in ADSIS Work Plan Required)</t>
    </r>
  </si>
  <si>
    <t>505/530/555/562</t>
  </si>
  <si>
    <r>
      <t xml:space="preserve">Equipment for Office Supervision/Management </t>
    </r>
    <r>
      <rPr>
        <b/>
        <sz val="11"/>
        <rFont val="Calibri"/>
        <family val="2"/>
        <scheme val="minor"/>
      </rPr>
      <t>(Prior Approval in ADSIS Work Plan Required)</t>
    </r>
  </si>
  <si>
    <t>UFARS Object Code to SEDRA Service Code</t>
  </si>
  <si>
    <t>Non-Instructional and Office Supplies and Materials - Service Code I (Prior Approval in ADSIS Work Plan Required)</t>
  </si>
  <si>
    <t>Supplies and Materials - Non Instructional</t>
  </si>
  <si>
    <t>Non-Instructional Software Licensing Agreements</t>
  </si>
  <si>
    <t>Non-Instructional Technology Supplies</t>
  </si>
  <si>
    <t>Non-Instructional Technology Devices</t>
  </si>
  <si>
    <t>Equipment for Office Supervision/Management - Service Code O (Prior Approval in ADSIS Work Plan Required)</t>
  </si>
  <si>
    <t>Capitalized Non-Instructional Technology Software</t>
  </si>
  <si>
    <t>Other Equipment Purchased</t>
  </si>
  <si>
    <t>Capitalized Non-Instructional Technology Hardware</t>
  </si>
  <si>
    <t>Principal on Long-Term Non-Instructional Subscription-Based Information Technology Arrangements (SBITAs)</t>
  </si>
  <si>
    <t>506/533/556/564/582</t>
  </si>
  <si>
    <r>
      <t xml:space="preserve">Purchase of Services Salary </t>
    </r>
    <r>
      <rPr>
        <b/>
        <sz val="11"/>
        <rFont val="Calibri"/>
        <family val="2"/>
        <scheme val="minor"/>
      </rPr>
      <t>(Salaried personnel from other LEAs)</t>
    </r>
  </si>
  <si>
    <t>Purchase of Services (Salaried Personnel from other Districts) - Service Code U</t>
  </si>
  <si>
    <t>Individualized Capital Expenditures - Service Code P (Prior Approval in ADSIS Work Plan Required)</t>
  </si>
  <si>
    <t>Principal on Long-Term for Instructional Subscription-Based Information Technology Arrangements (SBITAs)</t>
  </si>
  <si>
    <t>Principal on Long-Term Lease or Financed Purchases Used for Direct Instruction of Special Education Students</t>
  </si>
  <si>
    <t>Individualized Supplies and Materials - Service Code H (Prior Approval in ADSIS Work Plan Required)</t>
  </si>
  <si>
    <t>Individualized Supplies and Materials - Service Code "u" (Prior Approval in ADSIS Work Plan Required)</t>
  </si>
  <si>
    <t>All expenditures are to be coded in SEDRA Disability Code 422 and UFARS Program Code 422</t>
  </si>
  <si>
    <t xml:space="preserve">All expenditures in Areas 1 - 4 are SEDRA Funding Source Code C, N or R and UFARS Finance Codes 317, 335, 740 or 799. </t>
  </si>
  <si>
    <t>All expenditures in Area 5 are SEDRA Funding Source Code 'b' or 'r' and UFARS Finance Codes 317, 335, 740, or 799.</t>
  </si>
  <si>
    <r>
      <t xml:space="preserve">Description </t>
    </r>
    <r>
      <rPr>
        <sz val="10"/>
        <rFont val="Calibri"/>
        <family val="2"/>
        <scheme val="minor"/>
      </rPr>
      <t>(Must be in approved work plan.)</t>
    </r>
  </si>
  <si>
    <r>
      <t xml:space="preserve">Dissemination </t>
    </r>
    <r>
      <rPr>
        <sz val="13"/>
        <rFont val="Calibri"/>
        <family val="2"/>
        <scheme val="minor"/>
      </rPr>
      <t>(Must be in approved work plan.)</t>
    </r>
  </si>
  <si>
    <t>401, 405, 455, 465. 505, 530, 555, 562</t>
  </si>
  <si>
    <r>
      <t xml:space="preserve">Non-Instructional Supplies / Equipment </t>
    </r>
    <r>
      <rPr>
        <sz val="13"/>
        <rFont val="Calibri"/>
        <family val="2"/>
        <scheme val="minor"/>
      </rPr>
      <t>(Must be in approved work plan.)</t>
    </r>
  </si>
  <si>
    <t>Area 5: ADSIS Unreimbursable Nonfederal</t>
  </si>
  <si>
    <t>Please provide a brief description of the student population intended to serve. Narrative should clearly and briefly explain students to receive direct ADSIS services as approved in work plan.</t>
  </si>
  <si>
    <t>Enter the projected student count as a cumulative, unduplicated count of all students to receive direct ADSIS services during next academic school year.
If student number is unusually high, it may result in an audit to verify participation in ADSIS.</t>
  </si>
  <si>
    <t>State Fiscal Year (SFY) 2025 ADSIS State SEDRA Expenditures Code Sheet</t>
  </si>
  <si>
    <t xml:space="preserve">State Fiscal Year (SFY) 2025 ADSIS Unreimbursable Nonfederal SEDRA Expenditures Code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</si>
</sst>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0" x14ac:knownFonts="1">
    <font>
      <sz val="11"/>
      <color theme="1"/>
      <name val="Calibri"/>
      <family val="2"/>
      <scheme val="minor"/>
    </font>
    <font>
      <sz val="10"/>
      <name val="Arial"/>
      <family val="2"/>
    </font>
    <font>
      <sz val="9"/>
      <name val="Arial"/>
      <family val="2"/>
    </font>
    <font>
      <sz val="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b/>
      <sz val="11"/>
      <color theme="1"/>
      <name val="Calibri"/>
      <family val="2"/>
      <scheme val="minor"/>
    </font>
    <font>
      <sz val="11"/>
      <color theme="0"/>
      <name val="Calibri"/>
      <family val="2"/>
      <scheme val="minor"/>
    </font>
    <font>
      <sz val="10"/>
      <name val="Calibri"/>
      <family val="2"/>
      <scheme val="minor"/>
    </font>
    <font>
      <sz val="13"/>
      <name val="Calibri"/>
      <family val="2"/>
      <scheme val="minor"/>
    </font>
    <font>
      <b/>
      <sz val="13"/>
      <name val="Calibri"/>
      <family val="2"/>
      <scheme val="minor"/>
    </font>
    <font>
      <sz val="13"/>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3"/>
      <color theme="1"/>
      <name val="Calibri"/>
      <family val="2"/>
      <scheme val="minor"/>
    </font>
    <font>
      <b/>
      <sz val="11"/>
      <color theme="0"/>
      <name val="Calibri"/>
      <family val="2"/>
      <scheme val="minor"/>
    </font>
    <font>
      <u/>
      <sz val="11"/>
      <color theme="10"/>
      <name val="Calibri"/>
      <family val="2"/>
      <scheme val="minor"/>
    </font>
    <font>
      <b/>
      <sz val="10"/>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15"/>
      <name val="Calibri"/>
      <family val="2"/>
      <scheme val="minor"/>
    </font>
    <font>
      <i/>
      <sz val="9"/>
      <color theme="1"/>
      <name val="Calibri"/>
      <family val="2"/>
      <scheme val="minor"/>
    </font>
    <font>
      <sz val="8"/>
      <name val="Calibri"/>
      <family val="2"/>
      <scheme val="minor"/>
    </font>
    <font>
      <sz val="9"/>
      <name val="Calibri"/>
      <family val="2"/>
      <scheme val="minor"/>
    </font>
  </fonts>
  <fills count="9">
    <fill>
      <patternFill patternType="none"/>
    </fill>
    <fill>
      <patternFill patternType="gray125"/>
    </fill>
    <fill>
      <patternFill patternType="solid">
        <fgColor indexed="29"/>
        <bgColor indexed="8"/>
      </patternFill>
    </fill>
    <fill>
      <patternFill patternType="solid">
        <fgColor theme="1"/>
        <bgColor indexed="64"/>
      </patternFill>
    </fill>
    <fill>
      <patternFill patternType="solid">
        <fgColor theme="1"/>
        <bgColor indexed="8"/>
      </patternFill>
    </fill>
    <fill>
      <patternFill patternType="solid">
        <fgColor theme="0" tint="-0.14999847407452621"/>
        <bgColor indexed="64"/>
      </patternFill>
    </fill>
    <fill>
      <patternFill patternType="solid">
        <fgColor rgb="FFFF8080"/>
        <bgColor indexed="8"/>
      </patternFill>
    </fill>
    <fill>
      <patternFill patternType="solid">
        <fgColor rgb="FFFF8080"/>
        <bgColor indexed="64"/>
      </patternFill>
    </fill>
    <fill>
      <patternFill patternType="solid">
        <fgColor theme="6" tint="0.79998168889431442"/>
        <bgColor indexed="64"/>
      </patternFill>
    </fill>
  </fills>
  <borders count="59">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medium">
        <color theme="0" tint="-0.24994659260841701"/>
      </right>
      <top/>
      <bottom style="medium">
        <color theme="0" tint="-0.24994659260841701"/>
      </bottom>
      <diagonal/>
    </border>
    <border>
      <left style="medium">
        <color theme="0" tint="-0.24994659260841701"/>
      </left>
      <right/>
      <top/>
      <bottom style="medium">
        <color theme="0" tint="-0.24994659260841701"/>
      </bottom>
      <diagonal/>
    </border>
    <border>
      <left style="medium">
        <color indexed="64"/>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medium">
        <color indexed="64"/>
      </left>
      <right style="medium">
        <color theme="0" tint="-0.24994659260841701"/>
      </right>
      <top style="medium">
        <color indexed="64"/>
      </top>
      <bottom style="medium">
        <color theme="0" tint="-0.24994659260841701"/>
      </bottom>
      <diagonal/>
    </border>
    <border>
      <left style="medium">
        <color theme="0" tint="-0.24994659260841701"/>
      </left>
      <right/>
      <top style="medium">
        <color indexed="64"/>
      </top>
      <bottom style="medium">
        <color theme="0" tint="-0.24994659260841701"/>
      </bottom>
      <diagonal/>
    </border>
    <border>
      <left style="medium">
        <color indexed="64"/>
      </left>
      <right style="medium">
        <color theme="0" tint="-0.24994659260841701"/>
      </right>
      <top style="medium">
        <color theme="0" tint="-0.24994659260841701"/>
      </top>
      <bottom style="medium">
        <color indexed="64"/>
      </bottom>
      <diagonal/>
    </border>
    <border>
      <left style="medium">
        <color theme="0" tint="-0.24994659260841701"/>
      </left>
      <right/>
      <top style="medium">
        <color theme="0" tint="-0.24994659260841701"/>
      </top>
      <bottom style="medium">
        <color indexed="64"/>
      </bottom>
      <diagonal/>
    </border>
    <border>
      <left style="medium">
        <color indexed="64"/>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style="thin">
        <color indexed="64"/>
      </bottom>
      <diagonal/>
    </border>
    <border>
      <left style="medium">
        <color indexed="64"/>
      </left>
      <right style="medium">
        <color theme="0" tint="-0.24994659260841701"/>
      </right>
      <top style="medium">
        <color theme="0" tint="-0.24994659260841701"/>
      </top>
      <bottom/>
      <diagonal/>
    </border>
    <border>
      <left style="medium">
        <color indexed="64"/>
      </left>
      <right style="medium">
        <color theme="0" tint="-0.24994659260841701"/>
      </right>
      <top/>
      <bottom/>
      <diagonal/>
    </border>
    <border>
      <left style="medium">
        <color theme="0" tint="-0.24994659260841701"/>
      </left>
      <right/>
      <top/>
      <bottom style="medium">
        <color indexed="64"/>
      </bottom>
      <diagonal/>
    </border>
    <border>
      <left/>
      <right style="thin">
        <color auto="1"/>
      </right>
      <top/>
      <bottom/>
      <diagonal/>
    </border>
    <border>
      <left/>
      <right/>
      <top style="thin">
        <color indexed="64"/>
      </top>
      <bottom style="medium">
        <color indexed="64"/>
      </bottom>
      <diagonal/>
    </border>
  </borders>
  <cellStyleXfs count="9">
    <xf numFmtId="0" fontId="0" fillId="0" borderId="0"/>
    <xf numFmtId="0" fontId="1" fillId="0" borderId="0"/>
    <xf numFmtId="44" fontId="4" fillId="0" borderId="0" applyFont="0" applyFill="0" applyBorder="0" applyAlignment="0" applyProtection="0"/>
    <xf numFmtId="0" fontId="5" fillId="0" borderId="50" applyNumberFormat="0" applyFill="0" applyAlignment="0" applyProtection="0"/>
    <xf numFmtId="0" fontId="6" fillId="0" borderId="51" applyNumberFormat="0" applyFill="0" applyAlignment="0" applyProtection="0"/>
    <xf numFmtId="0" fontId="7" fillId="0" borderId="52" applyNumberFormat="0" applyFill="0" applyAlignment="0" applyProtection="0"/>
    <xf numFmtId="43" fontId="4" fillId="0" borderId="0" applyFont="0" applyFill="0" applyBorder="0" applyAlignment="0" applyProtection="0"/>
    <xf numFmtId="0" fontId="7" fillId="0" borderId="0" applyNumberFormat="0" applyFill="0" applyBorder="0" applyAlignment="0" applyProtection="0"/>
    <xf numFmtId="0" fontId="20" fillId="0" borderId="0" applyNumberFormat="0" applyFill="0" applyBorder="0" applyAlignment="0" applyProtection="0"/>
  </cellStyleXfs>
  <cellXfs count="313">
    <xf numFmtId="0" fontId="0" fillId="0" borderId="0" xfId="0"/>
    <xf numFmtId="0" fontId="5" fillId="0" borderId="0" xfId="3" applyBorder="1" applyAlignment="1">
      <alignment horizontal="left"/>
    </xf>
    <xf numFmtId="0" fontId="8" fillId="0" borderId="0" xfId="0" applyFont="1"/>
    <xf numFmtId="0" fontId="0" fillId="0" borderId="0" xfId="0" applyBorder="1" applyAlignment="1" applyProtection="1">
      <alignment vertical="top"/>
    </xf>
    <xf numFmtId="0" fontId="0" fillId="0" borderId="0" xfId="0" applyFill="1" applyBorder="1" applyAlignment="1" applyProtection="1">
      <alignment vertical="top"/>
    </xf>
    <xf numFmtId="0" fontId="0" fillId="0" borderId="0" xfId="0" applyFill="1" applyAlignment="1" applyProtection="1">
      <alignment vertical="top"/>
    </xf>
    <xf numFmtId="0" fontId="0" fillId="0" borderId="0" xfId="0" applyAlignment="1" applyProtection="1">
      <alignment vertical="top"/>
    </xf>
    <xf numFmtId="0" fontId="3" fillId="0" borderId="0" xfId="0" applyFont="1" applyFill="1" applyBorder="1" applyAlignment="1" applyProtection="1">
      <alignment vertical="top"/>
    </xf>
    <xf numFmtId="0" fontId="2" fillId="0" borderId="0" xfId="0" applyFont="1" applyFill="1" applyBorder="1" applyAlignment="1" applyProtection="1">
      <alignment vertical="top"/>
    </xf>
    <xf numFmtId="0" fontId="3" fillId="0" borderId="0" xfId="0" applyFont="1" applyBorder="1" applyAlignment="1" applyProtection="1">
      <alignment vertical="top" wrapText="1"/>
    </xf>
    <xf numFmtId="0" fontId="1" fillId="0" borderId="0" xfId="0" applyFont="1" applyBorder="1" applyAlignment="1" applyProtection="1">
      <alignment vertical="top"/>
    </xf>
    <xf numFmtId="0" fontId="5" fillId="0" borderId="0" xfId="3" applyFill="1" applyBorder="1" applyAlignment="1">
      <alignment horizontal="left" vertical="center"/>
    </xf>
    <xf numFmtId="0" fontId="11" fillId="0" borderId="0" xfId="0" applyFont="1" applyFill="1" applyAlignment="1"/>
    <xf numFmtId="0" fontId="11" fillId="0" borderId="0" xfId="0" applyFont="1"/>
    <xf numFmtId="0" fontId="6" fillId="0" borderId="0" xfId="4" applyFill="1" applyBorder="1" applyAlignment="1">
      <alignment horizontal="left" vertical="center"/>
    </xf>
    <xf numFmtId="0" fontId="12" fillId="0" borderId="0" xfId="0" applyFont="1" applyFill="1" applyAlignment="1"/>
    <xf numFmtId="0" fontId="12" fillId="0" borderId="0" xfId="0" applyFont="1"/>
    <xf numFmtId="0" fontId="13" fillId="0" borderId="0" xfId="0" applyFont="1" applyFill="1"/>
    <xf numFmtId="0" fontId="6" fillId="0" borderId="4" xfId="5" applyFont="1" applyBorder="1"/>
    <xf numFmtId="0" fontId="14" fillId="0" borderId="0" xfId="0" applyFont="1" applyFill="1" applyBorder="1"/>
    <xf numFmtId="0" fontId="9" fillId="0" borderId="45" xfId="0" applyFont="1" applyBorder="1" applyAlignment="1">
      <alignment horizontal="center"/>
    </xf>
    <xf numFmtId="0" fontId="9" fillId="0" borderId="23" xfId="0" applyFont="1" applyFill="1" applyBorder="1" applyAlignment="1">
      <alignment horizontal="center"/>
    </xf>
    <xf numFmtId="0" fontId="9" fillId="0" borderId="23" xfId="0" applyFont="1" applyBorder="1" applyAlignment="1">
      <alignment horizontal="center"/>
    </xf>
    <xf numFmtId="0" fontId="15" fillId="0" borderId="9" xfId="0" applyFont="1" applyBorder="1" applyAlignment="1">
      <alignment horizontal="center"/>
    </xf>
    <xf numFmtId="0" fontId="15" fillId="0" borderId="9" xfId="0" applyFont="1" applyFill="1" applyBorder="1" applyAlignment="1">
      <alignment horizontal="center"/>
    </xf>
    <xf numFmtId="0" fontId="15" fillId="0" borderId="9" xfId="0" applyFont="1" applyBorder="1" applyAlignment="1">
      <alignment horizontal="left"/>
    </xf>
    <xf numFmtId="0" fontId="4" fillId="0" borderId="0" xfId="0" applyFont="1" applyFill="1"/>
    <xf numFmtId="0" fontId="10" fillId="0" borderId="0" xfId="0" applyFont="1"/>
    <xf numFmtId="0" fontId="9" fillId="0" borderId="23" xfId="0" applyFont="1" applyBorder="1" applyAlignment="1">
      <alignment horizontal="center" wrapText="1"/>
    </xf>
    <xf numFmtId="0" fontId="9" fillId="0" borderId="23" xfId="0" applyFont="1" applyFill="1" applyBorder="1" applyAlignment="1">
      <alignment horizontal="center" wrapText="1"/>
    </xf>
    <xf numFmtId="0" fontId="15" fillId="0" borderId="17" xfId="0" applyFont="1" applyBorder="1" applyAlignment="1">
      <alignment horizontal="center"/>
    </xf>
    <xf numFmtId="0" fontId="15" fillId="0" borderId="17" xfId="0" applyFont="1" applyFill="1" applyBorder="1" applyAlignment="1">
      <alignment horizontal="center"/>
    </xf>
    <xf numFmtId="0" fontId="15" fillId="0" borderId="17" xfId="0" applyFont="1" applyBorder="1"/>
    <xf numFmtId="0" fontId="15" fillId="0" borderId="9" xfId="0" applyFont="1" applyBorder="1"/>
    <xf numFmtId="0" fontId="15" fillId="0" borderId="9" xfId="0" quotePrefix="1" applyFont="1" applyFill="1" applyBorder="1" applyAlignment="1">
      <alignment horizontal="center"/>
    </xf>
    <xf numFmtId="0" fontId="6" fillId="0" borderId="0" xfId="5" applyFont="1" applyBorder="1"/>
    <xf numFmtId="0" fontId="15" fillId="0" borderId="0" xfId="0" applyFont="1" applyFill="1" applyBorder="1" applyAlignment="1">
      <alignment horizontal="center"/>
    </xf>
    <xf numFmtId="0" fontId="7" fillId="0" borderId="4" xfId="7" applyBorder="1"/>
    <xf numFmtId="0" fontId="4" fillId="0" borderId="17" xfId="0" applyFont="1" applyBorder="1" applyAlignment="1">
      <alignment horizontal="center"/>
    </xf>
    <xf numFmtId="0" fontId="4" fillId="0" borderId="17" xfId="0" applyFont="1" applyBorder="1" applyAlignment="1"/>
    <xf numFmtId="0" fontId="0" fillId="0" borderId="17" xfId="0" applyFont="1" applyBorder="1" applyAlignment="1"/>
    <xf numFmtId="0" fontId="4" fillId="0" borderId="9" xfId="0" applyFont="1" applyBorder="1" applyAlignment="1">
      <alignment horizontal="center"/>
    </xf>
    <xf numFmtId="0" fontId="0" fillId="0" borderId="9" xfId="0" applyFont="1" applyBorder="1" applyAlignment="1"/>
    <xf numFmtId="0" fontId="4" fillId="0" borderId="9" xfId="0" applyFont="1" applyBorder="1" applyAlignment="1"/>
    <xf numFmtId="0" fontId="15" fillId="0" borderId="9" xfId="0" applyFont="1" applyBorder="1" applyAlignment="1"/>
    <xf numFmtId="0" fontId="15" fillId="0" borderId="9" xfId="0" applyFont="1" applyBorder="1" applyAlignment="1">
      <alignment wrapText="1"/>
    </xf>
    <xf numFmtId="0" fontId="4" fillId="0" borderId="0" xfId="0" applyFont="1" applyFill="1" applyAlignment="1">
      <alignment horizontal="center"/>
    </xf>
    <xf numFmtId="0" fontId="15" fillId="0" borderId="0" xfId="0" applyFont="1"/>
    <xf numFmtId="0" fontId="7" fillId="0" borderId="0" xfId="7" applyBorder="1"/>
    <xf numFmtId="0" fontId="16" fillId="0" borderId="23" xfId="0" applyFont="1" applyFill="1" applyBorder="1" applyAlignment="1">
      <alignment horizontal="center"/>
    </xf>
    <xf numFmtId="0" fontId="16" fillId="0" borderId="23" xfId="0" applyFont="1" applyBorder="1" applyAlignment="1">
      <alignment horizontal="center"/>
    </xf>
    <xf numFmtId="0" fontId="7" fillId="0" borderId="53" xfId="7" applyBorder="1" applyAlignment="1"/>
    <xf numFmtId="0" fontId="0" fillId="0" borderId="9" xfId="0" quotePrefix="1" applyFont="1" applyBorder="1" applyAlignment="1">
      <alignment horizontal="center"/>
    </xf>
    <xf numFmtId="0" fontId="4" fillId="0" borderId="9" xfId="0" applyFont="1" applyBorder="1"/>
    <xf numFmtId="0" fontId="7" fillId="0" borderId="0" xfId="7" applyBorder="1" applyAlignment="1"/>
    <xf numFmtId="0" fontId="4" fillId="0" borderId="17" xfId="0" applyFont="1" applyFill="1" applyBorder="1" applyAlignment="1">
      <alignment horizontal="center"/>
    </xf>
    <xf numFmtId="0" fontId="4" fillId="0" borderId="17" xfId="0" applyFont="1" applyBorder="1"/>
    <xf numFmtId="0" fontId="4" fillId="0" borderId="9" xfId="0" applyFont="1" applyFill="1" applyBorder="1" applyAlignment="1">
      <alignment horizontal="center"/>
    </xf>
    <xf numFmtId="0" fontId="4" fillId="0" borderId="0" xfId="0" applyFont="1"/>
    <xf numFmtId="0" fontId="8" fillId="0" borderId="0" xfId="0" applyFont="1" applyFill="1" applyAlignment="1"/>
    <xf numFmtId="0" fontId="18" fillId="0" borderId="0" xfId="0" applyFont="1" applyFill="1"/>
    <xf numFmtId="0" fontId="0" fillId="0" borderId="9" xfId="0" applyFont="1" applyBorder="1" applyAlignment="1">
      <alignment horizontal="center"/>
    </xf>
    <xf numFmtId="0" fontId="0" fillId="0" borderId="17" xfId="0" quotePrefix="1" applyFont="1" applyFill="1" applyBorder="1" applyAlignment="1">
      <alignment horizontal="center"/>
    </xf>
    <xf numFmtId="0" fontId="4" fillId="0" borderId="17" xfId="0" applyFont="1" applyBorder="1" applyAlignment="1">
      <alignment horizontal="left"/>
    </xf>
    <xf numFmtId="0" fontId="0" fillId="0" borderId="9" xfId="0" quotePrefix="1" applyFont="1" applyFill="1" applyBorder="1" applyAlignment="1">
      <alignment horizontal="center"/>
    </xf>
    <xf numFmtId="0" fontId="4" fillId="0" borderId="9" xfId="0" applyFont="1" applyFill="1" applyBorder="1" applyAlignment="1">
      <alignment horizontal="center" vertical="center"/>
    </xf>
    <xf numFmtId="0" fontId="4" fillId="0" borderId="9" xfId="0" applyFont="1" applyBorder="1" applyAlignment="1">
      <alignment vertical="center"/>
    </xf>
    <xf numFmtId="0" fontId="0" fillId="0" borderId="9" xfId="0" applyFont="1" applyBorder="1"/>
    <xf numFmtId="0" fontId="15" fillId="0" borderId="9" xfId="0" applyFont="1" applyFill="1" applyBorder="1"/>
    <xf numFmtId="0" fontId="8" fillId="0" borderId="0" xfId="0" applyFont="1" applyFill="1"/>
    <xf numFmtId="0" fontId="7" fillId="0" borderId="0" xfId="4" applyFont="1" applyBorder="1" applyAlignment="1">
      <alignment vertical="center"/>
    </xf>
    <xf numFmtId="0" fontId="14" fillId="0" borderId="0" xfId="0" applyFont="1"/>
    <xf numFmtId="0" fontId="15" fillId="0" borderId="17" xfId="0" quotePrefix="1" applyFont="1" applyFill="1" applyBorder="1" applyAlignment="1">
      <alignment horizontal="center"/>
    </xf>
    <xf numFmtId="0" fontId="19" fillId="0" borderId="0" xfId="7" applyFont="1" applyBorder="1" applyAlignment="1">
      <alignment vertical="center"/>
    </xf>
    <xf numFmtId="0" fontId="7" fillId="0" borderId="9" xfId="7" applyFill="1" applyBorder="1" applyAlignment="1">
      <alignment horizontal="center"/>
    </xf>
    <xf numFmtId="0" fontId="20" fillId="0" borderId="9" xfId="8" applyBorder="1"/>
    <xf numFmtId="0" fontId="9" fillId="0" borderId="9" xfId="7" applyFont="1" applyBorder="1" applyAlignment="1">
      <alignment horizontal="center" vertical="center"/>
    </xf>
    <xf numFmtId="0" fontId="11" fillId="3" borderId="0" xfId="0" applyFont="1" applyFill="1" applyBorder="1" applyAlignment="1" applyProtection="1">
      <alignment horizontal="center" vertical="top"/>
    </xf>
    <xf numFmtId="0" fontId="11" fillId="3" borderId="19" xfId="0" applyFont="1" applyFill="1" applyBorder="1" applyAlignment="1" applyProtection="1">
      <alignment horizontal="center" vertical="top"/>
    </xf>
    <xf numFmtId="0" fontId="11" fillId="3" borderId="3" xfId="0" applyFont="1" applyFill="1" applyBorder="1" applyAlignment="1" applyProtection="1">
      <alignment horizontal="center" vertical="top"/>
    </xf>
    <xf numFmtId="0" fontId="11" fillId="3" borderId="28" xfId="0" applyFont="1" applyFill="1" applyBorder="1" applyAlignment="1" applyProtection="1">
      <alignment horizontal="center" vertical="top"/>
    </xf>
    <xf numFmtId="0" fontId="21" fillId="3" borderId="2" xfId="0" applyFont="1" applyFill="1" applyBorder="1" applyAlignment="1" applyProtection="1">
      <alignment horizontal="left" vertical="top"/>
    </xf>
    <xf numFmtId="0" fontId="21" fillId="3" borderId="46" xfId="0" applyFont="1" applyFill="1" applyBorder="1" applyAlignment="1" applyProtection="1">
      <alignment horizontal="left" vertical="top"/>
    </xf>
    <xf numFmtId="49" fontId="21" fillId="3" borderId="26" xfId="0" applyNumberFormat="1" applyFont="1" applyFill="1" applyBorder="1" applyAlignment="1" applyProtection="1">
      <alignment horizontal="left" vertical="top"/>
    </xf>
    <xf numFmtId="0" fontId="21" fillId="3" borderId="26" xfId="0" applyFont="1" applyFill="1" applyBorder="1" applyAlignment="1" applyProtection="1">
      <alignment horizontal="left" vertical="top"/>
    </xf>
    <xf numFmtId="0" fontId="11" fillId="3" borderId="47" xfId="0" applyFont="1" applyFill="1" applyBorder="1" applyAlignment="1" applyProtection="1">
      <alignment horizontal="center" vertical="top"/>
    </xf>
    <xf numFmtId="49" fontId="11" fillId="3" borderId="19" xfId="0" applyNumberFormat="1" applyFont="1" applyFill="1" applyBorder="1" applyAlignment="1" applyProtection="1">
      <alignment horizontal="center" vertical="top"/>
    </xf>
    <xf numFmtId="0" fontId="11" fillId="3" borderId="0" xfId="0" applyFont="1" applyFill="1" applyBorder="1" applyAlignment="1" applyProtection="1">
      <alignment vertical="top"/>
    </xf>
    <xf numFmtId="0" fontId="11" fillId="3" borderId="48" xfId="0" applyFont="1" applyFill="1" applyBorder="1" applyAlignment="1" applyProtection="1">
      <alignment horizontal="center" vertical="top"/>
    </xf>
    <xf numFmtId="49" fontId="11" fillId="3" borderId="28" xfId="0" applyNumberFormat="1" applyFont="1" applyFill="1" applyBorder="1" applyAlignment="1" applyProtection="1">
      <alignment horizontal="center" vertical="top"/>
    </xf>
    <xf numFmtId="0" fontId="21" fillId="3" borderId="0" xfId="0" applyFont="1" applyFill="1" applyBorder="1" applyAlignment="1" applyProtection="1">
      <alignment horizontal="center" vertical="top"/>
    </xf>
    <xf numFmtId="0" fontId="21" fillId="3" borderId="19" xfId="0" applyFont="1" applyFill="1" applyBorder="1" applyAlignment="1" applyProtection="1">
      <alignment horizontal="center" vertical="top"/>
    </xf>
    <xf numFmtId="49" fontId="21" fillId="3" borderId="19" xfId="0" applyNumberFormat="1" applyFont="1" applyFill="1" applyBorder="1" applyAlignment="1" applyProtection="1">
      <alignment horizontal="center" vertical="top"/>
    </xf>
    <xf numFmtId="0" fontId="21" fillId="3" borderId="0" xfId="0" applyFont="1" applyFill="1" applyBorder="1" applyAlignment="1" applyProtection="1">
      <alignment vertical="top"/>
    </xf>
    <xf numFmtId="0" fontId="11" fillId="3" borderId="2" xfId="0" applyFont="1" applyFill="1" applyBorder="1" applyAlignment="1" applyProtection="1">
      <alignment vertical="top"/>
    </xf>
    <xf numFmtId="0" fontId="11" fillId="3" borderId="3" xfId="0" applyFont="1" applyFill="1" applyBorder="1" applyAlignment="1" applyProtection="1">
      <alignment vertical="top"/>
    </xf>
    <xf numFmtId="0" fontId="11" fillId="3" borderId="12" xfId="0" applyFont="1" applyFill="1" applyBorder="1" applyAlignment="1" applyProtection="1">
      <alignment vertical="top"/>
    </xf>
    <xf numFmtId="0" fontId="24" fillId="0" borderId="18" xfId="0" applyFont="1" applyFill="1" applyBorder="1" applyAlignment="1" applyProtection="1">
      <alignment horizontal="right" vertical="top"/>
    </xf>
    <xf numFmtId="1" fontId="23" fillId="7" borderId="3" xfId="0" applyNumberFormat="1" applyFont="1" applyFill="1" applyBorder="1" applyAlignment="1" applyProtection="1">
      <alignment horizontal="center" vertical="top"/>
    </xf>
    <xf numFmtId="0" fontId="23" fillId="3" borderId="0" xfId="0" applyFont="1" applyFill="1" applyBorder="1" applyAlignment="1" applyProtection="1">
      <alignment horizontal="right" vertical="top"/>
    </xf>
    <xf numFmtId="0" fontId="23" fillId="3" borderId="19" xfId="0" applyFont="1" applyFill="1" applyBorder="1" applyAlignment="1" applyProtection="1">
      <alignment horizontal="right" vertical="top"/>
    </xf>
    <xf numFmtId="0" fontId="23" fillId="0" borderId="0" xfId="0" applyFont="1" applyFill="1" applyBorder="1" applyAlignment="1" applyProtection="1">
      <alignment horizontal="right" vertical="top"/>
    </xf>
    <xf numFmtId="0" fontId="24" fillId="0" borderId="0" xfId="0" applyNumberFormat="1" applyFont="1" applyFill="1" applyBorder="1" applyAlignment="1" applyProtection="1">
      <alignment horizontal="left" vertical="top" wrapText="1"/>
    </xf>
    <xf numFmtId="0" fontId="23" fillId="7" borderId="1" xfId="0" applyFont="1" applyFill="1" applyBorder="1" applyAlignment="1" applyProtection="1">
      <alignment horizontal="center" vertical="top"/>
      <protection locked="0"/>
    </xf>
    <xf numFmtId="0" fontId="24" fillId="3" borderId="0" xfId="0" applyFont="1" applyFill="1" applyBorder="1" applyAlignment="1" applyProtection="1">
      <alignment vertical="top"/>
    </xf>
    <xf numFmtId="0" fontId="24" fillId="3" borderId="19" xfId="0" applyFont="1" applyFill="1" applyBorder="1" applyAlignment="1" applyProtection="1">
      <alignment vertical="top"/>
    </xf>
    <xf numFmtId="0" fontId="24" fillId="0" borderId="0" xfId="0" applyFont="1" applyFill="1" applyBorder="1" applyAlignment="1" applyProtection="1">
      <alignment vertical="top"/>
    </xf>
    <xf numFmtId="0" fontId="23" fillId="0" borderId="0" xfId="0" applyFont="1" applyBorder="1" applyAlignment="1" applyProtection="1">
      <alignment horizontal="center" vertical="top"/>
    </xf>
    <xf numFmtId="0" fontId="23" fillId="0" borderId="0" xfId="0" applyFont="1" applyFill="1" applyBorder="1" applyAlignment="1" applyProtection="1">
      <alignment vertical="top"/>
    </xf>
    <xf numFmtId="44" fontId="23" fillId="0" borderId="0" xfId="0" applyNumberFormat="1" applyFont="1" applyFill="1" applyBorder="1" applyAlignment="1" applyProtection="1">
      <alignment vertical="top"/>
    </xf>
    <xf numFmtId="0" fontId="23" fillId="0" borderId="0" xfId="0" applyFont="1" applyFill="1" applyBorder="1" applyAlignment="1" applyProtection="1">
      <alignment horizontal="left" vertical="top"/>
    </xf>
    <xf numFmtId="0" fontId="22" fillId="0" borderId="15" xfId="0" applyFont="1" applyFill="1" applyBorder="1" applyAlignment="1" applyProtection="1">
      <alignment horizontal="left" vertical="top"/>
      <protection locked="0"/>
    </xf>
    <xf numFmtId="49" fontId="22" fillId="0" borderId="15" xfId="0" applyNumberFormat="1" applyFont="1" applyFill="1" applyBorder="1" applyAlignment="1" applyProtection="1">
      <alignment horizontal="left" vertical="top"/>
      <protection locked="0"/>
    </xf>
    <xf numFmtId="49" fontId="22" fillId="0" borderId="15" xfId="0" applyNumberFormat="1" applyFont="1" applyBorder="1" applyAlignment="1" applyProtection="1">
      <alignment horizontal="left" vertical="top"/>
      <protection locked="0"/>
    </xf>
    <xf numFmtId="0" fontId="22" fillId="0" borderId="15" xfId="0" applyFont="1" applyBorder="1" applyAlignment="1" applyProtection="1">
      <alignment horizontal="left" vertical="top"/>
      <protection locked="0"/>
    </xf>
    <xf numFmtId="0" fontId="22" fillId="3" borderId="12" xfId="0" applyFont="1" applyFill="1" applyBorder="1" applyAlignment="1" applyProtection="1">
      <alignment vertical="top"/>
    </xf>
    <xf numFmtId="0" fontId="16" fillId="8" borderId="7" xfId="0" applyFont="1" applyFill="1" applyBorder="1" applyAlignment="1" applyProtection="1">
      <alignment horizontal="left" vertical="top" wrapText="1"/>
    </xf>
    <xf numFmtId="0" fontId="16" fillId="8" borderId="31" xfId="0" applyFont="1" applyFill="1" applyBorder="1" applyAlignment="1" applyProtection="1">
      <alignment vertical="top" wrapText="1"/>
    </xf>
    <xf numFmtId="0" fontId="17" fillId="0" borderId="0" xfId="0" applyFont="1" applyFill="1" applyAlignment="1" applyProtection="1">
      <alignment horizontal="left" vertical="top"/>
    </xf>
    <xf numFmtId="0" fontId="11" fillId="0" borderId="34" xfId="0" applyFont="1" applyBorder="1" applyAlignment="1" applyProtection="1">
      <alignment horizontal="left" vertical="top"/>
    </xf>
    <xf numFmtId="0" fontId="11" fillId="0" borderId="35" xfId="0" applyFont="1" applyBorder="1" applyAlignment="1" applyProtection="1">
      <alignment horizontal="center" vertical="top"/>
    </xf>
    <xf numFmtId="0" fontId="11" fillId="3" borderId="0" xfId="0" applyFont="1" applyFill="1" applyBorder="1" applyAlignment="1" applyProtection="1">
      <alignment horizontal="left" vertical="top"/>
    </xf>
    <xf numFmtId="0" fontId="17" fillId="0" borderId="0" xfId="0" applyFont="1" applyAlignment="1" applyProtection="1">
      <alignment vertical="top"/>
    </xf>
    <xf numFmtId="0" fontId="11" fillId="0" borderId="36" xfId="0" applyFont="1" applyBorder="1" applyAlignment="1" applyProtection="1">
      <alignment horizontal="left" vertical="top" wrapText="1"/>
    </xf>
    <xf numFmtId="0" fontId="11" fillId="0" borderId="37" xfId="0" applyFont="1" applyBorder="1" applyAlignment="1" applyProtection="1">
      <alignment horizontal="center" vertical="top"/>
    </xf>
    <xf numFmtId="0" fontId="11" fillId="0" borderId="40" xfId="0" applyFont="1" applyBorder="1" applyAlignment="1" applyProtection="1">
      <alignment horizontal="left" vertical="top" wrapText="1"/>
    </xf>
    <xf numFmtId="0" fontId="11" fillId="0" borderId="41" xfId="0" applyFont="1" applyBorder="1" applyAlignment="1" applyProtection="1">
      <alignment horizontal="center" vertical="top"/>
    </xf>
    <xf numFmtId="0" fontId="21" fillId="0" borderId="43" xfId="0" applyFont="1" applyBorder="1" applyAlignment="1" applyProtection="1">
      <alignment horizontal="left" vertical="top" wrapText="1"/>
    </xf>
    <xf numFmtId="0" fontId="21" fillId="0" borderId="8" xfId="0" applyFont="1" applyBorder="1" applyAlignment="1" applyProtection="1">
      <alignment horizontal="center" vertical="top"/>
    </xf>
    <xf numFmtId="0" fontId="11" fillId="0" borderId="9" xfId="0" applyFont="1" applyBorder="1" applyAlignment="1" applyProtection="1">
      <alignment horizontal="left" vertical="top"/>
      <protection locked="0"/>
    </xf>
    <xf numFmtId="0" fontId="11" fillId="0" borderId="9" xfId="0" applyFont="1" applyFill="1" applyBorder="1" applyAlignment="1" applyProtection="1">
      <alignment horizontal="center" vertical="top"/>
      <protection locked="0"/>
    </xf>
    <xf numFmtId="2" fontId="11" fillId="0" borderId="9" xfId="0" applyNumberFormat="1" applyFont="1" applyFill="1" applyBorder="1" applyAlignment="1" applyProtection="1">
      <alignment horizontal="center" vertical="top"/>
      <protection locked="0"/>
    </xf>
    <xf numFmtId="44" fontId="11" fillId="0" borderId="9" xfId="2" applyFont="1" applyFill="1" applyBorder="1" applyAlignment="1" applyProtection="1">
      <alignment vertical="top"/>
      <protection locked="0"/>
    </xf>
    <xf numFmtId="44" fontId="11" fillId="2" borderId="9" xfId="2" applyFont="1" applyFill="1" applyBorder="1" applyAlignment="1" applyProtection="1">
      <alignment vertical="top"/>
    </xf>
    <xf numFmtId="0" fontId="21" fillId="0" borderId="29" xfId="0" applyFont="1" applyBorder="1" applyAlignment="1" applyProtection="1">
      <alignment horizontal="right" vertical="top"/>
    </xf>
    <xf numFmtId="0" fontId="21" fillId="0" borderId="44" xfId="0" applyFont="1" applyBorder="1" applyAlignment="1" applyProtection="1">
      <alignment horizontal="center" vertical="top"/>
    </xf>
    <xf numFmtId="2" fontId="21" fillId="2" borderId="45" xfId="0" applyNumberFormat="1" applyFont="1" applyFill="1" applyBorder="1" applyAlignment="1" applyProtection="1">
      <alignment horizontal="center" vertical="top"/>
    </xf>
    <xf numFmtId="44" fontId="11" fillId="5" borderId="45" xfId="2" applyFont="1" applyFill="1" applyBorder="1" applyAlignment="1" applyProtection="1">
      <alignment vertical="top"/>
    </xf>
    <xf numFmtId="0" fontId="17" fillId="0" borderId="0" xfId="0" applyFont="1" applyFill="1" applyAlignment="1" applyProtection="1">
      <alignment vertical="top"/>
    </xf>
    <xf numFmtId="0" fontId="21" fillId="0" borderId="33" xfId="0" applyFont="1" applyBorder="1" applyAlignment="1" applyProtection="1">
      <alignment horizontal="left" vertical="top"/>
    </xf>
    <xf numFmtId="0" fontId="21" fillId="0" borderId="17" xfId="0" applyFont="1" applyBorder="1" applyAlignment="1" applyProtection="1">
      <alignment horizontal="center" vertical="top"/>
    </xf>
    <xf numFmtId="0" fontId="21" fillId="0" borderId="9" xfId="0" applyFont="1" applyBorder="1" applyAlignment="1" applyProtection="1">
      <alignment horizontal="center" vertical="top"/>
    </xf>
    <xf numFmtId="0" fontId="21" fillId="0" borderId="10" xfId="0" applyFont="1" applyBorder="1" applyAlignment="1" applyProtection="1">
      <alignment horizontal="center" vertical="top"/>
    </xf>
    <xf numFmtId="49" fontId="21" fillId="0" borderId="8" xfId="0" applyNumberFormat="1" applyFont="1" applyBorder="1" applyAlignment="1" applyProtection="1">
      <alignment horizontal="center" vertical="top"/>
    </xf>
    <xf numFmtId="0" fontId="11" fillId="0" borderId="20" xfId="0" applyFont="1" applyBorder="1" applyAlignment="1" applyProtection="1">
      <alignment horizontal="left" vertical="top"/>
      <protection locked="0"/>
    </xf>
    <xf numFmtId="0" fontId="11" fillId="5" borderId="10" xfId="0" applyFont="1" applyFill="1" applyBorder="1" applyAlignment="1" applyProtection="1">
      <alignment horizontal="center" vertical="top"/>
    </xf>
    <xf numFmtId="0" fontId="21" fillId="0" borderId="6" xfId="0" applyFont="1" applyBorder="1" applyAlignment="1" applyProtection="1">
      <alignment horizontal="center" vertical="top"/>
    </xf>
    <xf numFmtId="2" fontId="21" fillId="2" borderId="23" xfId="0" applyNumberFormat="1" applyFont="1" applyFill="1" applyBorder="1" applyAlignment="1" applyProtection="1">
      <alignment horizontal="center" vertical="top"/>
    </xf>
    <xf numFmtId="0" fontId="17" fillId="0" borderId="12" xfId="0" applyFont="1" applyFill="1" applyBorder="1" applyAlignment="1" applyProtection="1">
      <alignment vertical="top"/>
    </xf>
    <xf numFmtId="0" fontId="17" fillId="0" borderId="0" xfId="0" applyFont="1" applyBorder="1" applyAlignment="1" applyProtection="1">
      <alignment vertical="top"/>
    </xf>
    <xf numFmtId="0" fontId="11" fillId="0" borderId="37" xfId="0" applyFont="1" applyBorder="1" applyAlignment="1" applyProtection="1">
      <alignment horizontal="center" vertical="top" wrapText="1"/>
    </xf>
    <xf numFmtId="0" fontId="11" fillId="3" borderId="0" xfId="0" applyFont="1" applyFill="1" applyBorder="1" applyAlignment="1" applyProtection="1">
      <alignment horizontal="center" vertical="top" wrapText="1"/>
    </xf>
    <xf numFmtId="0" fontId="21" fillId="0" borderId="4" xfId="0" applyFont="1" applyBorder="1" applyAlignment="1" applyProtection="1">
      <alignment horizontal="center" vertical="top"/>
    </xf>
    <xf numFmtId="0" fontId="11" fillId="0" borderId="10" xfId="0" applyFont="1" applyFill="1" applyBorder="1" applyAlignment="1" applyProtection="1">
      <alignment horizontal="center" vertical="top"/>
      <protection locked="0"/>
    </xf>
    <xf numFmtId="0" fontId="21" fillId="0" borderId="22" xfId="0" applyFont="1" applyBorder="1" applyAlignment="1" applyProtection="1">
      <alignment horizontal="right" vertical="top"/>
    </xf>
    <xf numFmtId="0" fontId="21" fillId="0" borderId="27" xfId="0" applyFont="1" applyBorder="1" applyAlignment="1" applyProtection="1">
      <alignment horizontal="center" vertical="top"/>
    </xf>
    <xf numFmtId="44" fontId="11" fillId="5" borderId="23" xfId="2" applyFont="1" applyFill="1" applyBorder="1" applyAlignment="1" applyProtection="1">
      <alignment vertical="top"/>
    </xf>
    <xf numFmtId="0" fontId="17" fillId="0" borderId="4" xfId="0" applyFont="1" applyBorder="1" applyAlignment="1" applyProtection="1">
      <alignment vertical="top"/>
    </xf>
    <xf numFmtId="0" fontId="21" fillId="0" borderId="42" xfId="0" applyFont="1" applyBorder="1" applyAlignment="1" applyProtection="1">
      <alignment horizontal="left" vertical="top"/>
    </xf>
    <xf numFmtId="0" fontId="21" fillId="0" borderId="9" xfId="0" applyFont="1" applyBorder="1" applyAlignment="1" applyProtection="1">
      <alignment horizontal="left" vertical="top"/>
    </xf>
    <xf numFmtId="0" fontId="21" fillId="0" borderId="23" xfId="0" applyFont="1" applyBorder="1" applyAlignment="1" applyProtection="1">
      <alignment horizontal="center" vertical="top"/>
    </xf>
    <xf numFmtId="0" fontId="11" fillId="0" borderId="40" xfId="0" applyFont="1" applyBorder="1" applyAlignment="1" applyProtection="1">
      <alignment horizontal="left" vertical="top"/>
    </xf>
    <xf numFmtId="0" fontId="21" fillId="3" borderId="11" xfId="0" applyFont="1" applyFill="1" applyBorder="1" applyAlignment="1" applyProtection="1">
      <alignment horizontal="center" vertical="top"/>
    </xf>
    <xf numFmtId="44" fontId="11" fillId="0" borderId="10" xfId="2" applyFont="1" applyFill="1" applyBorder="1" applyAlignment="1" applyProtection="1">
      <alignment vertical="top"/>
      <protection locked="0"/>
    </xf>
    <xf numFmtId="44" fontId="11" fillId="3" borderId="11" xfId="0" applyNumberFormat="1" applyFont="1" applyFill="1" applyBorder="1" applyAlignment="1" applyProtection="1">
      <alignment vertical="top"/>
      <protection locked="0"/>
    </xf>
    <xf numFmtId="44" fontId="21" fillId="2" borderId="6" xfId="2" applyFont="1" applyFill="1" applyBorder="1" applyAlignment="1" applyProtection="1">
      <alignment vertical="top"/>
    </xf>
    <xf numFmtId="44" fontId="21" fillId="3" borderId="27" xfId="0" applyNumberFormat="1" applyFont="1" applyFill="1" applyBorder="1" applyAlignment="1" applyProtection="1">
      <alignment vertical="top"/>
    </xf>
    <xf numFmtId="0" fontId="21" fillId="0" borderId="4" xfId="0" applyFont="1" applyFill="1" applyBorder="1" applyAlignment="1" applyProtection="1">
      <alignment horizontal="center" vertical="top"/>
    </xf>
    <xf numFmtId="44" fontId="21" fillId="0" borderId="9" xfId="2" applyFont="1" applyBorder="1" applyAlignment="1" applyProtection="1">
      <alignment horizontal="center" vertical="top"/>
    </xf>
    <xf numFmtId="44" fontId="11" fillId="3" borderId="9" xfId="0" applyNumberFormat="1" applyFont="1" applyFill="1" applyBorder="1" applyAlignment="1" applyProtection="1">
      <alignment vertical="top"/>
      <protection locked="0"/>
    </xf>
    <xf numFmtId="0" fontId="21" fillId="0" borderId="31" xfId="0" applyFont="1" applyBorder="1" applyAlignment="1" applyProtection="1">
      <alignment horizontal="center" vertical="top"/>
    </xf>
    <xf numFmtId="44" fontId="21" fillId="3" borderId="13" xfId="0" applyNumberFormat="1" applyFont="1" applyFill="1" applyBorder="1" applyAlignment="1" applyProtection="1">
      <alignment vertical="top"/>
    </xf>
    <xf numFmtId="49" fontId="11" fillId="3" borderId="26" xfId="0" applyNumberFormat="1" applyFont="1" applyFill="1" applyBorder="1" applyAlignment="1" applyProtection="1">
      <alignment horizontal="center" vertical="top"/>
    </xf>
    <xf numFmtId="0" fontId="11" fillId="3" borderId="26" xfId="0" applyFont="1" applyFill="1" applyBorder="1" applyAlignment="1" applyProtection="1">
      <alignment horizontal="center" vertical="top"/>
    </xf>
    <xf numFmtId="0" fontId="11" fillId="3" borderId="15" xfId="0" applyFont="1" applyFill="1" applyBorder="1" applyAlignment="1" applyProtection="1">
      <alignment vertical="top"/>
    </xf>
    <xf numFmtId="44" fontId="11" fillId="4" borderId="9" xfId="0" applyNumberFormat="1" applyFont="1" applyFill="1" applyBorder="1" applyAlignment="1" applyProtection="1">
      <alignment vertical="top"/>
      <protection locked="0"/>
    </xf>
    <xf numFmtId="44" fontId="21" fillId="4" borderId="13" xfId="0" applyNumberFormat="1" applyFont="1" applyFill="1" applyBorder="1" applyAlignment="1" applyProtection="1">
      <alignment vertical="top"/>
    </xf>
    <xf numFmtId="44" fontId="11" fillId="4" borderId="11" xfId="0" applyNumberFormat="1" applyFont="1" applyFill="1" applyBorder="1" applyAlignment="1" applyProtection="1">
      <alignment vertical="top"/>
      <protection locked="0"/>
    </xf>
    <xf numFmtId="44" fontId="21" fillId="4" borderId="27" xfId="0" applyNumberFormat="1" applyFont="1" applyFill="1" applyBorder="1" applyAlignment="1" applyProtection="1">
      <alignment vertical="top"/>
    </xf>
    <xf numFmtId="0" fontId="11" fillId="0" borderId="38" xfId="0" applyFont="1" applyBorder="1" applyAlignment="1" applyProtection="1">
      <alignment horizontal="left" vertical="top" wrapText="1"/>
    </xf>
    <xf numFmtId="0" fontId="11" fillId="0" borderId="39" xfId="0" applyFont="1" applyBorder="1" applyAlignment="1" applyProtection="1">
      <alignment horizontal="center" vertical="top"/>
    </xf>
    <xf numFmtId="0" fontId="11" fillId="3" borderId="2" xfId="0" applyFont="1" applyFill="1" applyBorder="1" applyAlignment="1" applyProtection="1">
      <alignment horizontal="left" vertical="top" wrapText="1"/>
    </xf>
    <xf numFmtId="0" fontId="11" fillId="3" borderId="2" xfId="0" applyFont="1" applyFill="1" applyBorder="1" applyAlignment="1" applyProtection="1">
      <alignment horizontal="center" vertical="top"/>
    </xf>
    <xf numFmtId="0" fontId="21" fillId="0" borderId="17" xfId="0" applyFont="1" applyBorder="1" applyAlignment="1" applyProtection="1">
      <alignment horizontal="center" vertical="top" wrapText="1"/>
    </xf>
    <xf numFmtId="0" fontId="21" fillId="0" borderId="9" xfId="0" applyFont="1" applyBorder="1" applyAlignment="1" applyProtection="1">
      <alignment horizontal="center" vertical="top" wrapText="1"/>
    </xf>
    <xf numFmtId="0" fontId="11" fillId="0" borderId="20" xfId="0" applyFont="1" applyBorder="1" applyAlignment="1" applyProtection="1">
      <alignment horizontal="left" vertical="top" wrapText="1"/>
      <protection locked="0"/>
    </xf>
    <xf numFmtId="0" fontId="11" fillId="0" borderId="9" xfId="0" applyFont="1" applyFill="1" applyBorder="1" applyAlignment="1" applyProtection="1">
      <alignment vertical="top"/>
      <protection locked="0"/>
    </xf>
    <xf numFmtId="0" fontId="21" fillId="0" borderId="30" xfId="0" applyFont="1" applyBorder="1" applyAlignment="1" applyProtection="1">
      <alignment horizontal="right" vertical="top"/>
    </xf>
    <xf numFmtId="0" fontId="21" fillId="5" borderId="27" xfId="0" applyFont="1" applyFill="1" applyBorder="1" applyAlignment="1" applyProtection="1">
      <alignment horizontal="right" vertical="top"/>
    </xf>
    <xf numFmtId="44" fontId="21" fillId="2" borderId="23" xfId="2" applyFont="1" applyFill="1" applyBorder="1" applyAlignment="1" applyProtection="1">
      <alignment vertical="top"/>
    </xf>
    <xf numFmtId="0" fontId="11" fillId="3" borderId="2" xfId="0" applyFont="1" applyFill="1" applyBorder="1" applyAlignment="1" applyProtection="1">
      <alignment horizontal="right" vertical="top" wrapText="1"/>
    </xf>
    <xf numFmtId="0" fontId="11" fillId="3" borderId="3" xfId="0" applyFont="1" applyFill="1" applyBorder="1" applyAlignment="1" applyProtection="1">
      <alignment horizontal="right" vertical="top"/>
    </xf>
    <xf numFmtId="0" fontId="21" fillId="0" borderId="32" xfId="0" applyFont="1" applyBorder="1" applyAlignment="1" applyProtection="1">
      <alignment horizontal="left" vertical="top"/>
    </xf>
    <xf numFmtId="0" fontId="21" fillId="0" borderId="8" xfId="0" applyFont="1" applyBorder="1" applyAlignment="1" applyProtection="1">
      <alignment horizontal="center" vertical="top" wrapText="1"/>
    </xf>
    <xf numFmtId="44" fontId="11" fillId="6" borderId="9" xfId="2" applyFont="1" applyFill="1" applyBorder="1" applyAlignment="1" applyProtection="1">
      <alignment vertical="top"/>
    </xf>
    <xf numFmtId="0" fontId="11" fillId="0" borderId="49" xfId="0" applyFont="1" applyBorder="1" applyAlignment="1" applyProtection="1">
      <alignment horizontal="left" vertical="top" wrapText="1"/>
      <protection locked="0"/>
    </xf>
    <xf numFmtId="0" fontId="11" fillId="0" borderId="14" xfId="0" applyFont="1" applyFill="1" applyBorder="1" applyAlignment="1" applyProtection="1">
      <alignment vertical="top"/>
      <protection locked="0"/>
    </xf>
    <xf numFmtId="44" fontId="11" fillId="2" borderId="14" xfId="2" applyFont="1" applyFill="1" applyBorder="1" applyAlignment="1" applyProtection="1">
      <alignment vertical="top"/>
    </xf>
    <xf numFmtId="0" fontId="21" fillId="0" borderId="31" xfId="0" applyFont="1" applyBorder="1" applyAlignment="1" applyProtection="1">
      <alignment horizontal="right" vertical="top"/>
    </xf>
    <xf numFmtId="44" fontId="21" fillId="5" borderId="13" xfId="2" applyFont="1" applyFill="1" applyBorder="1" applyAlignment="1" applyProtection="1">
      <alignment horizontal="right" vertical="top"/>
    </xf>
    <xf numFmtId="44" fontId="21" fillId="2" borderId="14" xfId="2" applyFont="1" applyFill="1" applyBorder="1" applyAlignment="1" applyProtection="1">
      <alignment vertical="top"/>
    </xf>
    <xf numFmtId="0" fontId="11" fillId="0" borderId="34" xfId="0" applyFont="1" applyFill="1" applyBorder="1" applyAlignment="1" applyProtection="1">
      <alignment horizontal="left" vertical="top"/>
    </xf>
    <xf numFmtId="0" fontId="11" fillId="0" borderId="35" xfId="0" applyFont="1" applyFill="1" applyBorder="1" applyAlignment="1" applyProtection="1">
      <alignment horizontal="center" vertical="top"/>
    </xf>
    <xf numFmtId="0" fontId="11" fillId="0" borderId="40" xfId="0" applyFont="1" applyFill="1" applyBorder="1" applyAlignment="1" applyProtection="1">
      <alignment horizontal="left" vertical="top" wrapText="1"/>
    </xf>
    <xf numFmtId="0" fontId="11" fillId="0" borderId="41" xfId="0" applyFont="1" applyFill="1" applyBorder="1" applyAlignment="1" applyProtection="1">
      <alignment horizontal="center" vertical="top"/>
    </xf>
    <xf numFmtId="0" fontId="21" fillId="0" borderId="42" xfId="0" applyFont="1" applyFill="1" applyBorder="1" applyAlignment="1" applyProtection="1">
      <alignment horizontal="left" vertical="top" wrapText="1"/>
    </xf>
    <xf numFmtId="0" fontId="21" fillId="0" borderId="17" xfId="0" applyFont="1" applyFill="1" applyBorder="1" applyAlignment="1" applyProtection="1">
      <alignment horizontal="center" vertical="top"/>
    </xf>
    <xf numFmtId="0" fontId="21" fillId="3" borderId="8" xfId="0" applyFont="1" applyFill="1" applyBorder="1" applyAlignment="1" applyProtection="1">
      <alignment horizontal="center" vertical="top"/>
    </xf>
    <xf numFmtId="0" fontId="11" fillId="0" borderId="20" xfId="0" applyFont="1" applyFill="1" applyBorder="1" applyAlignment="1" applyProtection="1">
      <alignment horizontal="left" vertical="top"/>
      <protection locked="0"/>
    </xf>
    <xf numFmtId="44" fontId="11" fillId="2" borderId="10" xfId="2" applyFont="1" applyFill="1" applyBorder="1" applyAlignment="1" applyProtection="1">
      <alignment vertical="top"/>
    </xf>
    <xf numFmtId="0" fontId="11" fillId="0" borderId="41" xfId="0" applyFont="1" applyFill="1" applyBorder="1" applyAlignment="1" applyProtection="1">
      <alignment horizontal="center" vertical="top" wrapText="1"/>
    </xf>
    <xf numFmtId="0" fontId="21" fillId="0" borderId="33" xfId="0" applyFont="1" applyFill="1" applyBorder="1" applyAlignment="1" applyProtection="1">
      <alignment horizontal="left" vertical="top"/>
    </xf>
    <xf numFmtId="0" fontId="21" fillId="3" borderId="10" xfId="0" applyFont="1" applyFill="1" applyBorder="1" applyAlignment="1" applyProtection="1">
      <alignment horizontal="center" vertical="top"/>
    </xf>
    <xf numFmtId="0" fontId="11" fillId="0" borderId="20" xfId="0" applyFont="1" applyFill="1" applyBorder="1" applyAlignment="1" applyProtection="1">
      <alignment horizontal="left" vertical="top" wrapText="1"/>
      <protection locked="0"/>
    </xf>
    <xf numFmtId="44" fontId="11" fillId="0" borderId="9" xfId="0" applyNumberFormat="1" applyFont="1" applyFill="1" applyBorder="1" applyAlignment="1" applyProtection="1">
      <alignment vertical="top"/>
      <protection locked="0"/>
    </xf>
    <xf numFmtId="44" fontId="11" fillId="4" borderId="10" xfId="0" applyNumberFormat="1" applyFont="1" applyFill="1" applyBorder="1" applyAlignment="1" applyProtection="1">
      <alignment vertical="top"/>
    </xf>
    <xf numFmtId="0" fontId="11" fillId="0" borderId="22" xfId="0" applyFont="1" applyBorder="1" applyAlignment="1" applyProtection="1">
      <alignment horizontal="left" vertical="top" wrapText="1"/>
      <protection locked="0"/>
    </xf>
    <xf numFmtId="44" fontId="11" fillId="0" borderId="23" xfId="0" applyNumberFormat="1" applyFont="1" applyFill="1" applyBorder="1" applyAlignment="1" applyProtection="1">
      <alignment vertical="top"/>
      <protection locked="0"/>
    </xf>
    <xf numFmtId="44" fontId="11" fillId="2" borderId="6" xfId="2" applyFont="1" applyFill="1" applyBorder="1" applyAlignment="1" applyProtection="1">
      <alignment vertical="top"/>
    </xf>
    <xf numFmtId="44" fontId="11" fillId="4" borderId="6" xfId="0" applyNumberFormat="1" applyFont="1" applyFill="1" applyBorder="1" applyAlignment="1" applyProtection="1">
      <alignment vertical="top"/>
    </xf>
    <xf numFmtId="0" fontId="21" fillId="0" borderId="0" xfId="0" applyFont="1" applyFill="1" applyBorder="1" applyAlignment="1" applyProtection="1">
      <alignment horizontal="center" vertical="top"/>
    </xf>
    <xf numFmtId="0" fontId="11" fillId="0" borderId="9" xfId="0" applyFont="1" applyBorder="1" applyAlignment="1" applyProtection="1">
      <alignment horizontal="center" vertical="top"/>
    </xf>
    <xf numFmtId="0" fontId="23" fillId="0" borderId="17" xfId="0" applyFont="1" applyBorder="1" applyAlignment="1" applyProtection="1">
      <alignment horizontal="center" vertical="top"/>
    </xf>
    <xf numFmtId="0" fontId="23" fillId="0" borderId="9" xfId="0" applyFont="1" applyBorder="1" applyAlignment="1" applyProtection="1">
      <alignment horizontal="center" vertical="top"/>
    </xf>
    <xf numFmtId="0" fontId="23" fillId="0" borderId="21" xfId="0" applyFont="1" applyBorder="1" applyAlignment="1" applyProtection="1">
      <alignment horizontal="center" vertical="top"/>
    </xf>
    <xf numFmtId="0" fontId="24" fillId="0" borderId="20" xfId="0" applyFont="1" applyBorder="1" applyAlignment="1" applyProtection="1">
      <alignment horizontal="left" vertical="top"/>
    </xf>
    <xf numFmtId="0" fontId="24" fillId="0" borderId="9" xfId="0" applyFont="1" applyBorder="1" applyAlignment="1" applyProtection="1">
      <alignment horizontal="center" vertical="top"/>
    </xf>
    <xf numFmtId="43" fontId="23" fillId="2" borderId="9" xfId="6" applyFont="1" applyFill="1" applyBorder="1" applyAlignment="1" applyProtection="1">
      <alignment vertical="top"/>
    </xf>
    <xf numFmtId="44" fontId="23" fillId="2" borderId="21" xfId="2" applyFont="1" applyFill="1" applyBorder="1" applyAlignment="1" applyProtection="1">
      <alignment vertical="top"/>
    </xf>
    <xf numFmtId="44" fontId="23" fillId="2" borderId="9" xfId="2" applyFont="1" applyFill="1" applyBorder="1" applyAlignment="1" applyProtection="1">
      <alignment vertical="top"/>
    </xf>
    <xf numFmtId="43" fontId="23" fillId="2" borderId="9" xfId="6" applyFont="1" applyFill="1" applyBorder="1" applyAlignment="1" applyProtection="1">
      <alignment horizontal="right" vertical="top"/>
    </xf>
    <xf numFmtId="0" fontId="24" fillId="0" borderId="14" xfId="0" applyFont="1" applyBorder="1" applyAlignment="1" applyProtection="1">
      <alignment horizontal="center" vertical="top"/>
    </xf>
    <xf numFmtId="0" fontId="23" fillId="0" borderId="22" xfId="0" applyFont="1" applyBorder="1" applyAlignment="1" applyProtection="1">
      <alignment horizontal="right" vertical="top"/>
    </xf>
    <xf numFmtId="0" fontId="23" fillId="0" borderId="23" xfId="0" applyFont="1" applyBorder="1" applyAlignment="1" applyProtection="1">
      <alignment horizontal="left" vertical="top"/>
    </xf>
    <xf numFmtId="43" fontId="23" fillId="2" borderId="23" xfId="6" applyFont="1" applyFill="1" applyBorder="1" applyAlignment="1" applyProtection="1">
      <alignment vertical="top"/>
    </xf>
    <xf numFmtId="44" fontId="23" fillId="2" borderId="24" xfId="2" applyFont="1" applyFill="1" applyBorder="1" applyAlignment="1" applyProtection="1">
      <alignment vertical="top"/>
    </xf>
    <xf numFmtId="0" fontId="22" fillId="0" borderId="5" xfId="0" applyFont="1" applyFill="1" applyBorder="1" applyAlignment="1" applyProtection="1">
      <alignment horizontal="left" vertical="top"/>
    </xf>
    <xf numFmtId="0" fontId="22" fillId="0" borderId="5" xfId="0" applyFont="1" applyBorder="1" applyAlignment="1" applyProtection="1">
      <alignment horizontal="left" vertical="top"/>
    </xf>
    <xf numFmtId="0" fontId="22" fillId="0" borderId="16" xfId="0" applyFont="1" applyBorder="1" applyAlignment="1" applyProtection="1">
      <alignment horizontal="left" vertical="top"/>
    </xf>
    <xf numFmtId="0" fontId="25" fillId="3" borderId="0" xfId="0" applyFont="1" applyFill="1" applyAlignment="1" applyProtection="1">
      <alignment vertical="top"/>
    </xf>
    <xf numFmtId="0" fontId="11" fillId="0" borderId="9" xfId="0" applyFont="1" applyFill="1" applyBorder="1" applyAlignment="1" applyProtection="1">
      <alignment horizontal="left" vertical="top" wrapText="1"/>
      <protection locked="0"/>
    </xf>
    <xf numFmtId="49" fontId="11" fillId="0" borderId="9" xfId="0" applyNumberFormat="1" applyFont="1" applyBorder="1" applyAlignment="1" applyProtection="1">
      <alignment horizontal="left" vertical="top"/>
    </xf>
    <xf numFmtId="0" fontId="11" fillId="0" borderId="9" xfId="0" applyFont="1" applyBorder="1" applyAlignment="1" applyProtection="1">
      <alignment horizontal="left" vertical="top"/>
    </xf>
    <xf numFmtId="0" fontId="11" fillId="0" borderId="14" xfId="0" applyFont="1" applyFill="1" applyBorder="1" applyAlignment="1" applyProtection="1">
      <alignment horizontal="left" vertical="top" wrapText="1"/>
      <protection locked="0"/>
    </xf>
    <xf numFmtId="0" fontId="11" fillId="0" borderId="9" xfId="0" applyFont="1" applyFill="1" applyBorder="1" applyAlignment="1" applyProtection="1">
      <alignment vertical="top" wrapText="1"/>
      <protection locked="0"/>
    </xf>
    <xf numFmtId="0" fontId="21" fillId="0" borderId="0" xfId="0" applyFont="1" applyAlignment="1" applyProtection="1">
      <alignment horizontal="right" vertical="top"/>
    </xf>
    <xf numFmtId="0" fontId="11" fillId="3" borderId="9" xfId="0" applyFont="1" applyFill="1" applyBorder="1" applyAlignment="1" applyProtection="1">
      <alignment vertical="top" wrapText="1"/>
      <protection locked="0"/>
    </xf>
    <xf numFmtId="0" fontId="11" fillId="3" borderId="9" xfId="0" applyFont="1" applyFill="1" applyBorder="1" applyAlignment="1" applyProtection="1">
      <alignment vertical="top"/>
    </xf>
    <xf numFmtId="0" fontId="11" fillId="3" borderId="23" xfId="0" applyFont="1" applyFill="1" applyBorder="1" applyAlignment="1" applyProtection="1">
      <alignment vertical="top" wrapText="1"/>
      <protection locked="0"/>
    </xf>
    <xf numFmtId="0" fontId="11" fillId="3" borderId="23" xfId="0" applyFont="1" applyFill="1" applyBorder="1" applyAlignment="1" applyProtection="1">
      <alignment vertical="top"/>
    </xf>
    <xf numFmtId="0" fontId="11" fillId="0" borderId="0" xfId="0" applyFont="1" applyFill="1" applyAlignment="1" applyProtection="1">
      <alignment vertical="top"/>
    </xf>
    <xf numFmtId="0" fontId="24" fillId="0" borderId="0" xfId="0" applyFont="1" applyAlignment="1" applyProtection="1">
      <alignment vertical="top"/>
    </xf>
    <xf numFmtId="0" fontId="15" fillId="0" borderId="0" xfId="0" applyFont="1" applyAlignment="1" applyProtection="1">
      <alignment vertical="top"/>
    </xf>
    <xf numFmtId="0" fontId="23" fillId="0" borderId="20" xfId="0" applyFont="1" applyBorder="1" applyAlignment="1" applyProtection="1">
      <alignment horizontal="center" vertical="top"/>
    </xf>
    <xf numFmtId="0" fontId="25" fillId="0" borderId="14" xfId="0" applyFont="1" applyFill="1" applyBorder="1" applyAlignment="1" applyProtection="1">
      <alignment horizontal="center" vertical="center"/>
      <protection locked="0"/>
    </xf>
    <xf numFmtId="0" fontId="11" fillId="0" borderId="54" xfId="0" applyFont="1" applyBorder="1" applyAlignment="1" applyProtection="1">
      <alignment horizontal="left" vertical="top" wrapText="1"/>
    </xf>
    <xf numFmtId="0" fontId="11" fillId="0" borderId="55" xfId="0" applyFont="1" applyBorder="1" applyAlignment="1" applyProtection="1">
      <alignment horizontal="left" vertical="top"/>
    </xf>
    <xf numFmtId="0" fontId="21" fillId="3" borderId="53" xfId="0" applyFont="1" applyFill="1" applyBorder="1" applyAlignment="1" applyProtection="1">
      <alignment horizontal="center" vertical="top"/>
    </xf>
    <xf numFmtId="49" fontId="21" fillId="0" borderId="17" xfId="0" applyNumberFormat="1" applyFont="1" applyBorder="1" applyAlignment="1" applyProtection="1">
      <alignment horizontal="center" vertical="top"/>
    </xf>
    <xf numFmtId="0" fontId="8" fillId="0" borderId="57" xfId="0" applyFont="1" applyBorder="1"/>
    <xf numFmtId="0" fontId="12" fillId="0" borderId="57" xfId="0" applyFont="1" applyBorder="1"/>
    <xf numFmtId="0" fontId="18" fillId="0" borderId="57" xfId="0" applyFont="1" applyBorder="1"/>
    <xf numFmtId="0" fontId="14" fillId="0" borderId="57" xfId="0" applyFont="1" applyBorder="1"/>
    <xf numFmtId="0" fontId="10" fillId="0" borderId="57" xfId="0" applyFont="1" applyBorder="1"/>
    <xf numFmtId="0" fontId="10" fillId="0" borderId="57" xfId="0" applyFont="1" applyFill="1" applyBorder="1" applyAlignment="1"/>
    <xf numFmtId="0" fontId="27" fillId="0" borderId="0" xfId="0" applyFont="1"/>
    <xf numFmtId="0" fontId="4" fillId="0" borderId="57" xfId="0" applyFont="1" applyBorder="1"/>
    <xf numFmtId="0" fontId="11" fillId="0" borderId="57" xfId="0" applyFont="1" applyBorder="1"/>
    <xf numFmtId="0" fontId="13" fillId="0" borderId="57" xfId="0" applyFont="1" applyBorder="1"/>
    <xf numFmtId="0" fontId="17" fillId="0" borderId="57" xfId="0" applyFont="1" applyBorder="1"/>
    <xf numFmtId="0" fontId="15" fillId="0" borderId="57" xfId="0" applyFont="1" applyBorder="1"/>
    <xf numFmtId="0" fontId="0" fillId="0" borderId="9" xfId="0" applyFont="1" applyBorder="1" applyAlignment="1">
      <alignment horizontal="center" wrapText="1"/>
    </xf>
    <xf numFmtId="0" fontId="22" fillId="0" borderId="9" xfId="0" applyFont="1" applyFill="1" applyBorder="1" applyAlignment="1" applyProtection="1">
      <alignment horizontal="left" vertical="top"/>
    </xf>
    <xf numFmtId="0" fontId="22" fillId="0" borderId="9" xfId="0" applyFont="1" applyBorder="1" applyAlignment="1" applyProtection="1">
      <alignment horizontal="left" vertical="top"/>
    </xf>
    <xf numFmtId="0" fontId="0" fillId="0" borderId="0" xfId="0" applyFont="1" applyBorder="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xf>
    <xf numFmtId="0" fontId="28" fillId="0" borderId="0" xfId="0" applyFont="1" applyFill="1" applyBorder="1" applyAlignment="1" applyProtection="1">
      <alignment vertical="top"/>
    </xf>
    <xf numFmtId="0" fontId="29" fillId="0" borderId="0" xfId="0" applyFont="1" applyFill="1" applyBorder="1" applyAlignment="1" applyProtection="1">
      <alignment vertical="top"/>
    </xf>
    <xf numFmtId="0" fontId="0" fillId="0" borderId="0" xfId="0" applyFont="1" applyAlignment="1" applyProtection="1">
      <alignment vertical="top"/>
    </xf>
    <xf numFmtId="0" fontId="28" fillId="0" borderId="0" xfId="0" applyFont="1" applyBorder="1" applyAlignment="1" applyProtection="1">
      <alignment vertical="top" wrapText="1"/>
    </xf>
    <xf numFmtId="0" fontId="11" fillId="0" borderId="0" xfId="0" applyFont="1" applyBorder="1" applyAlignment="1" applyProtection="1">
      <alignment vertical="top"/>
    </xf>
    <xf numFmtId="44" fontId="21" fillId="2" borderId="9" xfId="2" applyFont="1" applyFill="1" applyBorder="1" applyAlignment="1" applyProtection="1">
      <alignment vertical="top"/>
    </xf>
    <xf numFmtId="0" fontId="21" fillId="3" borderId="27" xfId="0" applyFont="1" applyFill="1" applyBorder="1" applyAlignment="1" applyProtection="1">
      <alignment horizontal="right" vertical="top"/>
    </xf>
    <xf numFmtId="44" fontId="21" fillId="3" borderId="11" xfId="2" applyFont="1" applyFill="1" applyBorder="1" applyAlignment="1" applyProtection="1">
      <alignment horizontal="right" vertical="top"/>
    </xf>
    <xf numFmtId="0" fontId="21" fillId="0" borderId="58" xfId="0" applyFont="1" applyBorder="1" applyAlignment="1" applyProtection="1">
      <alignment horizontal="right" vertical="top"/>
    </xf>
    <xf numFmtId="0" fontId="21" fillId="0" borderId="22" xfId="0" applyFont="1" applyBorder="1" applyAlignment="1" applyProtection="1">
      <alignment horizontal="center" vertical="top"/>
    </xf>
    <xf numFmtId="0" fontId="22" fillId="8" borderId="9" xfId="0" applyFont="1" applyFill="1" applyBorder="1" applyAlignment="1" applyProtection="1">
      <alignment vertical="top"/>
    </xf>
    <xf numFmtId="0" fontId="11" fillId="0" borderId="56" xfId="0" applyFont="1" applyBorder="1" applyAlignment="1" applyProtection="1">
      <alignment horizontal="left" vertical="top"/>
    </xf>
    <xf numFmtId="0" fontId="11" fillId="0" borderId="3" xfId="0" applyFont="1" applyBorder="1" applyAlignment="1" applyProtection="1">
      <alignment horizontal="left" vertical="top"/>
    </xf>
    <xf numFmtId="0" fontId="11" fillId="0" borderId="28" xfId="0" applyFont="1" applyBorder="1" applyAlignment="1" applyProtection="1">
      <alignment horizontal="left" vertical="top"/>
    </xf>
    <xf numFmtId="0" fontId="22" fillId="0" borderId="25" xfId="0" applyFont="1" applyFill="1" applyBorder="1" applyAlignment="1" applyProtection="1">
      <alignment horizontal="left" vertical="top"/>
    </xf>
    <xf numFmtId="0" fontId="22" fillId="0" borderId="2" xfId="0" applyFont="1" applyFill="1" applyBorder="1" applyAlignment="1" applyProtection="1">
      <alignment horizontal="left" vertical="top"/>
    </xf>
    <xf numFmtId="0" fontId="22" fillId="0" borderId="29" xfId="0" applyFont="1" applyFill="1" applyBorder="1" applyAlignment="1" applyProtection="1">
      <alignment horizontal="left" vertical="top"/>
    </xf>
    <xf numFmtId="0" fontId="22" fillId="0" borderId="3" xfId="0" applyFont="1" applyFill="1" applyBorder="1" applyAlignment="1" applyProtection="1">
      <alignment horizontal="left" vertical="top"/>
    </xf>
    <xf numFmtId="0" fontId="13" fillId="0" borderId="51" xfId="4" applyFont="1" applyFill="1" applyAlignment="1" applyProtection="1">
      <alignment horizontal="left" vertical="top"/>
    </xf>
    <xf numFmtId="0" fontId="23" fillId="0" borderId="18" xfId="0" applyFont="1" applyFill="1" applyBorder="1" applyAlignment="1" applyProtection="1">
      <alignment horizontal="center" vertical="top" wrapText="1"/>
    </xf>
    <xf numFmtId="0" fontId="23" fillId="0" borderId="0" xfId="0" applyFont="1" applyFill="1" applyBorder="1" applyAlignment="1" applyProtection="1">
      <alignment horizontal="center" vertical="top" wrapText="1"/>
    </xf>
    <xf numFmtId="0" fontId="26" fillId="0" borderId="50" xfId="3" applyFont="1" applyFill="1" applyAlignment="1" applyProtection="1">
      <alignment horizontal="left" vertical="top"/>
    </xf>
    <xf numFmtId="0" fontId="22" fillId="5" borderId="0" xfId="0" applyFont="1" applyFill="1" applyBorder="1" applyAlignment="1" applyProtection="1">
      <alignment horizontal="center" vertical="top"/>
      <protection locked="0"/>
    </xf>
    <xf numFmtId="0" fontId="22" fillId="0" borderId="18" xfId="0" applyFont="1" applyFill="1" applyBorder="1" applyAlignment="1" applyProtection="1">
      <alignment horizontal="center" vertical="top"/>
    </xf>
    <xf numFmtId="0" fontId="22" fillId="0" borderId="0" xfId="0" applyFont="1" applyFill="1" applyBorder="1" applyAlignment="1" applyProtection="1">
      <alignment horizontal="center" vertical="top"/>
    </xf>
    <xf numFmtId="0" fontId="22" fillId="0" borderId="18"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16" fillId="0" borderId="9" xfId="0" applyFont="1" applyFill="1" applyBorder="1" applyAlignment="1" applyProtection="1">
      <alignment horizontal="left" vertical="top" wrapText="1"/>
    </xf>
    <xf numFmtId="0" fontId="22" fillId="8" borderId="9" xfId="0" applyFont="1" applyFill="1" applyBorder="1" applyAlignment="1" applyProtection="1">
      <alignment horizontal="left" vertical="top"/>
      <protection locked="0"/>
    </xf>
    <xf numFmtId="0" fontId="23" fillId="0" borderId="18" xfId="0" applyFont="1" applyFill="1" applyBorder="1" applyAlignment="1" applyProtection="1">
      <alignment horizontal="center" vertical="top"/>
    </xf>
    <xf numFmtId="0" fontId="23" fillId="0" borderId="0" xfId="0" applyFont="1" applyFill="1" applyBorder="1" applyAlignment="1" applyProtection="1">
      <alignment horizontal="center" vertical="top"/>
    </xf>
    <xf numFmtId="0" fontId="21" fillId="0" borderId="25" xfId="0" applyFont="1" applyFill="1" applyBorder="1" applyAlignment="1" applyProtection="1">
      <alignment horizontal="left" vertical="top"/>
    </xf>
    <xf numFmtId="0" fontId="21" fillId="0" borderId="2" xfId="0" applyFont="1" applyFill="1" applyBorder="1" applyAlignment="1" applyProtection="1">
      <alignment horizontal="left" vertical="top"/>
    </xf>
    <xf numFmtId="0" fontId="21" fillId="0" borderId="29" xfId="0" applyFont="1" applyFill="1" applyBorder="1" applyAlignment="1" applyProtection="1">
      <alignment horizontal="left" vertical="top"/>
    </xf>
    <xf numFmtId="0" fontId="21" fillId="0" borderId="3" xfId="0" applyFont="1" applyFill="1" applyBorder="1" applyAlignment="1" applyProtection="1">
      <alignment horizontal="left" vertical="top"/>
    </xf>
    <xf numFmtId="0" fontId="25" fillId="0" borderId="9" xfId="0" applyFont="1" applyFill="1" applyBorder="1" applyAlignment="1" applyProtection="1">
      <alignment horizontal="left" vertical="top" wrapText="1"/>
      <protection locked="0"/>
    </xf>
  </cellXfs>
  <cellStyles count="9">
    <cellStyle name="Comma" xfId="6" builtinId="3"/>
    <cellStyle name="Currency" xfId="2" builtinId="4"/>
    <cellStyle name="Heading 1" xfId="3" builtinId="16"/>
    <cellStyle name="Heading 2" xfId="4" builtinId="17"/>
    <cellStyle name="Heading 3" xfId="5" builtinId="18"/>
    <cellStyle name="Heading 4" xfId="7" builtinId="19"/>
    <cellStyle name="Hyperlink" xfId="8" builtinId="8"/>
    <cellStyle name="Normal" xfId="0" builtinId="0"/>
    <cellStyle name="Normal 2" xfId="1" xr:uid="{00000000-0005-0000-0000-000008000000}"/>
  </cellStyles>
  <dxfs count="0"/>
  <tableStyles count="0" defaultTableStyle="TableStyleMedium2" defaultPivotStyle="PivotStyleLight16"/>
  <colors>
    <mruColors>
      <color rgb="FFFF8080"/>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ducation.mn.gov/MDE/dse/sped/ADSIS/index.htm" TargetMode="External"/><Relationship Id="rId2" Type="http://schemas.openxmlformats.org/officeDocument/2006/relationships/hyperlink" Target="https://education.mn.gov/MDE/dse/schfin/fin/UFARS/" TargetMode="External"/><Relationship Id="rId1" Type="http://schemas.openxmlformats.org/officeDocument/2006/relationships/hyperlink" Target="https://education.mn.gov/MDE/dse/schfin/sped/gui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ducation.mn.gov/MDE/dse/sped/ADSIS/index.htm" TargetMode="External"/><Relationship Id="rId2" Type="http://schemas.openxmlformats.org/officeDocument/2006/relationships/hyperlink" Target="https://education.mn.gov/MDE/dse/schfin/fin/UFARS/" TargetMode="External"/><Relationship Id="rId1" Type="http://schemas.openxmlformats.org/officeDocument/2006/relationships/hyperlink" Target="https://education.mn.gov/MDE/dse/schfin/sped/guid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274"/>
  <sheetViews>
    <sheetView tabSelected="1" topLeftCell="A223" zoomScale="90" zoomScaleNormal="90" zoomScaleSheetLayoutView="90" workbookViewId="0"/>
  </sheetViews>
  <sheetFormatPr defaultColWidth="9.85546875" defaultRowHeight="15" zeroHeight="1" x14ac:dyDescent="0.25"/>
  <cols>
    <col min="1" max="1" width="51.42578125" style="281" customWidth="1"/>
    <col min="2" max="2" width="30.42578125" style="281" customWidth="1"/>
    <col min="3" max="3" width="12.7109375" style="281" bestFit="1" customWidth="1"/>
    <col min="4" max="4" width="17" style="281" customWidth="1"/>
    <col min="5" max="5" width="17.7109375" style="281" customWidth="1"/>
    <col min="6" max="6" width="21" style="281" customWidth="1"/>
    <col min="7" max="7" width="11.28515625" style="279" customWidth="1"/>
    <col min="8" max="8" width="13.85546875" style="279" customWidth="1"/>
    <col min="9" max="9" width="30.28515625" style="279" customWidth="1"/>
    <col min="10" max="236" width="9.85546875" style="279" hidden="1" customWidth="1"/>
    <col min="237" max="237" width="4" style="279" hidden="1" customWidth="1"/>
    <col min="238" max="238" width="19.5703125" style="279" hidden="1" customWidth="1"/>
    <col min="239" max="239" width="8.28515625" style="279" hidden="1" customWidth="1"/>
    <col min="240" max="240" width="7.7109375" style="279" hidden="1" customWidth="1"/>
    <col min="241" max="241" width="12.28515625" style="279" hidden="1" customWidth="1"/>
    <col min="242" max="243" width="7.7109375" style="279" hidden="1" customWidth="1"/>
    <col min="244" max="244" width="12.28515625" style="279" hidden="1" customWidth="1"/>
    <col min="245" max="248" width="19" style="279" hidden="1" customWidth="1"/>
    <col min="249" max="262" width="9.85546875" style="279" hidden="1" customWidth="1"/>
    <col min="263" max="492" width="9.85546875" style="279" hidden="1"/>
    <col min="493" max="493" width="4" style="279" hidden="1" customWidth="1"/>
    <col min="494" max="494" width="19.5703125" style="279" hidden="1" customWidth="1"/>
    <col min="495" max="495" width="8.28515625" style="279" hidden="1" customWidth="1"/>
    <col min="496" max="496" width="7.7109375" style="279" hidden="1" customWidth="1"/>
    <col min="497" max="497" width="12.28515625" style="279" hidden="1" customWidth="1"/>
    <col min="498" max="499" width="7.7109375" style="279" hidden="1" customWidth="1"/>
    <col min="500" max="500" width="12.28515625" style="279" hidden="1" customWidth="1"/>
    <col min="501" max="504" width="19" style="279" hidden="1" customWidth="1"/>
    <col min="505" max="518" width="9.85546875" style="279" hidden="1" customWidth="1"/>
    <col min="519" max="748" width="9.85546875" style="279" hidden="1"/>
    <col min="749" max="749" width="4" style="279" hidden="1" customWidth="1"/>
    <col min="750" max="750" width="19.5703125" style="279" hidden="1" customWidth="1"/>
    <col min="751" max="751" width="8.28515625" style="279" hidden="1" customWidth="1"/>
    <col min="752" max="752" width="7.7109375" style="279" hidden="1" customWidth="1"/>
    <col min="753" max="753" width="12.28515625" style="279" hidden="1" customWidth="1"/>
    <col min="754" max="755" width="7.7109375" style="279" hidden="1" customWidth="1"/>
    <col min="756" max="756" width="12.28515625" style="279" hidden="1" customWidth="1"/>
    <col min="757" max="760" width="19" style="279" hidden="1" customWidth="1"/>
    <col min="761" max="774" width="9.85546875" style="279" hidden="1" customWidth="1"/>
    <col min="775" max="1004" width="9.85546875" style="279" hidden="1"/>
    <col min="1005" max="1005" width="4" style="279" hidden="1" customWidth="1"/>
    <col min="1006" max="1006" width="19.5703125" style="279" hidden="1" customWidth="1"/>
    <col min="1007" max="1007" width="8.28515625" style="279" hidden="1" customWidth="1"/>
    <col min="1008" max="1008" width="7.7109375" style="279" hidden="1" customWidth="1"/>
    <col min="1009" max="1009" width="12.28515625" style="279" hidden="1" customWidth="1"/>
    <col min="1010" max="1011" width="7.7109375" style="279" hidden="1" customWidth="1"/>
    <col min="1012" max="1012" width="12.28515625" style="279" hidden="1" customWidth="1"/>
    <col min="1013" max="1016" width="19" style="279" hidden="1" customWidth="1"/>
    <col min="1017" max="1030" width="9.85546875" style="279" hidden="1" customWidth="1"/>
    <col min="1031" max="1260" width="9.85546875" style="279" hidden="1"/>
    <col min="1261" max="1261" width="4" style="279" hidden="1" customWidth="1"/>
    <col min="1262" max="1262" width="19.5703125" style="279" hidden="1" customWidth="1"/>
    <col min="1263" max="1263" width="8.28515625" style="279" hidden="1" customWidth="1"/>
    <col min="1264" max="1264" width="7.7109375" style="279" hidden="1" customWidth="1"/>
    <col min="1265" max="1265" width="12.28515625" style="279" hidden="1" customWidth="1"/>
    <col min="1266" max="1267" width="7.7109375" style="279" hidden="1" customWidth="1"/>
    <col min="1268" max="1268" width="12.28515625" style="279" hidden="1" customWidth="1"/>
    <col min="1269" max="1272" width="19" style="279" hidden="1" customWidth="1"/>
    <col min="1273" max="1286" width="9.85546875" style="279" hidden="1" customWidth="1"/>
    <col min="1287" max="1516" width="9.85546875" style="279" hidden="1"/>
    <col min="1517" max="1517" width="4" style="279" hidden="1" customWidth="1"/>
    <col min="1518" max="1518" width="19.5703125" style="279" hidden="1" customWidth="1"/>
    <col min="1519" max="1519" width="8.28515625" style="279" hidden="1" customWidth="1"/>
    <col min="1520" max="1520" width="7.7109375" style="279" hidden="1" customWidth="1"/>
    <col min="1521" max="1521" width="12.28515625" style="279" hidden="1" customWidth="1"/>
    <col min="1522" max="1523" width="7.7109375" style="279" hidden="1" customWidth="1"/>
    <col min="1524" max="1524" width="12.28515625" style="279" hidden="1" customWidth="1"/>
    <col min="1525" max="1528" width="19" style="279" hidden="1" customWidth="1"/>
    <col min="1529" max="1542" width="9.85546875" style="279" hidden="1" customWidth="1"/>
    <col min="1543" max="1772" width="9.85546875" style="279" hidden="1"/>
    <col min="1773" max="1773" width="4" style="279" hidden="1" customWidth="1"/>
    <col min="1774" max="1774" width="19.5703125" style="279" hidden="1" customWidth="1"/>
    <col min="1775" max="1775" width="8.28515625" style="279" hidden="1" customWidth="1"/>
    <col min="1776" max="1776" width="7.7109375" style="279" hidden="1" customWidth="1"/>
    <col min="1777" max="1777" width="12.28515625" style="279" hidden="1" customWidth="1"/>
    <col min="1778" max="1779" width="7.7109375" style="279" hidden="1" customWidth="1"/>
    <col min="1780" max="1780" width="12.28515625" style="279" hidden="1" customWidth="1"/>
    <col min="1781" max="1784" width="19" style="279" hidden="1" customWidth="1"/>
    <col min="1785" max="1798" width="9.85546875" style="279" hidden="1" customWidth="1"/>
    <col min="1799" max="2028" width="9.85546875" style="279" hidden="1"/>
    <col min="2029" max="2029" width="4" style="279" hidden="1" customWidth="1"/>
    <col min="2030" max="2030" width="19.5703125" style="279" hidden="1" customWidth="1"/>
    <col min="2031" max="2031" width="8.28515625" style="279" hidden="1" customWidth="1"/>
    <col min="2032" max="2032" width="7.7109375" style="279" hidden="1" customWidth="1"/>
    <col min="2033" max="2033" width="12.28515625" style="279" hidden="1" customWidth="1"/>
    <col min="2034" max="2035" width="7.7109375" style="279" hidden="1" customWidth="1"/>
    <col min="2036" max="2036" width="12.28515625" style="279" hidden="1" customWidth="1"/>
    <col min="2037" max="2040" width="19" style="279" hidden="1" customWidth="1"/>
    <col min="2041" max="2054" width="9.85546875" style="279" hidden="1" customWidth="1"/>
    <col min="2055" max="2284" width="9.85546875" style="279" hidden="1"/>
    <col min="2285" max="2285" width="4" style="279" hidden="1" customWidth="1"/>
    <col min="2286" max="2286" width="19.5703125" style="279" hidden="1" customWidth="1"/>
    <col min="2287" max="2287" width="8.28515625" style="279" hidden="1" customWidth="1"/>
    <col min="2288" max="2288" width="7.7109375" style="279" hidden="1" customWidth="1"/>
    <col min="2289" max="2289" width="12.28515625" style="279" hidden="1" customWidth="1"/>
    <col min="2290" max="2291" width="7.7109375" style="279" hidden="1" customWidth="1"/>
    <col min="2292" max="2292" width="12.28515625" style="279" hidden="1" customWidth="1"/>
    <col min="2293" max="2296" width="19" style="279" hidden="1" customWidth="1"/>
    <col min="2297" max="2310" width="9.85546875" style="279" hidden="1" customWidth="1"/>
    <col min="2311" max="2540" width="9.85546875" style="279" hidden="1"/>
    <col min="2541" max="2541" width="4" style="279" hidden="1" customWidth="1"/>
    <col min="2542" max="2542" width="19.5703125" style="279" hidden="1" customWidth="1"/>
    <col min="2543" max="2543" width="8.28515625" style="279" hidden="1" customWidth="1"/>
    <col min="2544" max="2544" width="7.7109375" style="279" hidden="1" customWidth="1"/>
    <col min="2545" max="2545" width="12.28515625" style="279" hidden="1" customWidth="1"/>
    <col min="2546" max="2547" width="7.7109375" style="279" hidden="1" customWidth="1"/>
    <col min="2548" max="2548" width="12.28515625" style="279" hidden="1" customWidth="1"/>
    <col min="2549" max="2552" width="19" style="279" hidden="1" customWidth="1"/>
    <col min="2553" max="2566" width="9.85546875" style="279" hidden="1" customWidth="1"/>
    <col min="2567" max="2796" width="9.85546875" style="279" hidden="1"/>
    <col min="2797" max="2797" width="4" style="279" hidden="1" customWidth="1"/>
    <col min="2798" max="2798" width="19.5703125" style="279" hidden="1" customWidth="1"/>
    <col min="2799" max="2799" width="8.28515625" style="279" hidden="1" customWidth="1"/>
    <col min="2800" max="2800" width="7.7109375" style="279" hidden="1" customWidth="1"/>
    <col min="2801" max="2801" width="12.28515625" style="279" hidden="1" customWidth="1"/>
    <col min="2802" max="2803" width="7.7109375" style="279" hidden="1" customWidth="1"/>
    <col min="2804" max="2804" width="12.28515625" style="279" hidden="1" customWidth="1"/>
    <col min="2805" max="2808" width="19" style="279" hidden="1" customWidth="1"/>
    <col min="2809" max="2822" width="9.85546875" style="279" hidden="1" customWidth="1"/>
    <col min="2823" max="3052" width="9.85546875" style="279" hidden="1"/>
    <col min="3053" max="3053" width="4" style="279" hidden="1" customWidth="1"/>
    <col min="3054" max="3054" width="19.5703125" style="279" hidden="1" customWidth="1"/>
    <col min="3055" max="3055" width="8.28515625" style="279" hidden="1" customWidth="1"/>
    <col min="3056" max="3056" width="7.7109375" style="279" hidden="1" customWidth="1"/>
    <col min="3057" max="3057" width="12.28515625" style="279" hidden="1" customWidth="1"/>
    <col min="3058" max="3059" width="7.7109375" style="279" hidden="1" customWidth="1"/>
    <col min="3060" max="3060" width="12.28515625" style="279" hidden="1" customWidth="1"/>
    <col min="3061" max="3064" width="19" style="279" hidden="1" customWidth="1"/>
    <col min="3065" max="3078" width="9.85546875" style="279" hidden="1" customWidth="1"/>
    <col min="3079" max="3308" width="9.85546875" style="279" hidden="1"/>
    <col min="3309" max="3309" width="4" style="279" hidden="1" customWidth="1"/>
    <col min="3310" max="3310" width="19.5703125" style="279" hidden="1" customWidth="1"/>
    <col min="3311" max="3311" width="8.28515625" style="279" hidden="1" customWidth="1"/>
    <col min="3312" max="3312" width="7.7109375" style="279" hidden="1" customWidth="1"/>
    <col min="3313" max="3313" width="12.28515625" style="279" hidden="1" customWidth="1"/>
    <col min="3314" max="3315" width="7.7109375" style="279" hidden="1" customWidth="1"/>
    <col min="3316" max="3316" width="12.28515625" style="279" hidden="1" customWidth="1"/>
    <col min="3317" max="3320" width="19" style="279" hidden="1" customWidth="1"/>
    <col min="3321" max="3334" width="9.85546875" style="279" hidden="1" customWidth="1"/>
    <col min="3335" max="3564" width="9.85546875" style="279" hidden="1"/>
    <col min="3565" max="3565" width="4" style="279" hidden="1" customWidth="1"/>
    <col min="3566" max="3566" width="19.5703125" style="279" hidden="1" customWidth="1"/>
    <col min="3567" max="3567" width="8.28515625" style="279" hidden="1" customWidth="1"/>
    <col min="3568" max="3568" width="7.7109375" style="279" hidden="1" customWidth="1"/>
    <col min="3569" max="3569" width="12.28515625" style="279" hidden="1" customWidth="1"/>
    <col min="3570" max="3571" width="7.7109375" style="279" hidden="1" customWidth="1"/>
    <col min="3572" max="3572" width="12.28515625" style="279" hidden="1" customWidth="1"/>
    <col min="3573" max="3576" width="19" style="279" hidden="1" customWidth="1"/>
    <col min="3577" max="3590" width="9.85546875" style="279" hidden="1" customWidth="1"/>
    <col min="3591" max="3820" width="9.85546875" style="279" hidden="1"/>
    <col min="3821" max="3821" width="4" style="279" hidden="1" customWidth="1"/>
    <col min="3822" max="3822" width="19.5703125" style="279" hidden="1" customWidth="1"/>
    <col min="3823" max="3823" width="8.28515625" style="279" hidden="1" customWidth="1"/>
    <col min="3824" max="3824" width="7.7109375" style="279" hidden="1" customWidth="1"/>
    <col min="3825" max="3825" width="12.28515625" style="279" hidden="1" customWidth="1"/>
    <col min="3826" max="3827" width="7.7109375" style="279" hidden="1" customWidth="1"/>
    <col min="3828" max="3828" width="12.28515625" style="279" hidden="1" customWidth="1"/>
    <col min="3829" max="3832" width="19" style="279" hidden="1" customWidth="1"/>
    <col min="3833" max="3846" width="9.85546875" style="279" hidden="1" customWidth="1"/>
    <col min="3847" max="4076" width="9.85546875" style="279" hidden="1"/>
    <col min="4077" max="4077" width="4" style="279" hidden="1" customWidth="1"/>
    <col min="4078" max="4078" width="19.5703125" style="279" hidden="1" customWidth="1"/>
    <col min="4079" max="4079" width="8.28515625" style="279" hidden="1" customWidth="1"/>
    <col min="4080" max="4080" width="7.7109375" style="279" hidden="1" customWidth="1"/>
    <col min="4081" max="4081" width="12.28515625" style="279" hidden="1" customWidth="1"/>
    <col min="4082" max="4083" width="7.7109375" style="279" hidden="1" customWidth="1"/>
    <col min="4084" max="4084" width="12.28515625" style="279" hidden="1" customWidth="1"/>
    <col min="4085" max="4088" width="19" style="279" hidden="1" customWidth="1"/>
    <col min="4089" max="4102" width="9.85546875" style="279" hidden="1" customWidth="1"/>
    <col min="4103" max="4332" width="9.85546875" style="279" hidden="1"/>
    <col min="4333" max="4333" width="4" style="279" hidden="1" customWidth="1"/>
    <col min="4334" max="4334" width="19.5703125" style="279" hidden="1" customWidth="1"/>
    <col min="4335" max="4335" width="8.28515625" style="279" hidden="1" customWidth="1"/>
    <col min="4336" max="4336" width="7.7109375" style="279" hidden="1" customWidth="1"/>
    <col min="4337" max="4337" width="12.28515625" style="279" hidden="1" customWidth="1"/>
    <col min="4338" max="4339" width="7.7109375" style="279" hidden="1" customWidth="1"/>
    <col min="4340" max="4340" width="12.28515625" style="279" hidden="1" customWidth="1"/>
    <col min="4341" max="4344" width="19" style="279" hidden="1" customWidth="1"/>
    <col min="4345" max="4358" width="9.85546875" style="279" hidden="1" customWidth="1"/>
    <col min="4359" max="4588" width="9.85546875" style="279" hidden="1"/>
    <col min="4589" max="4589" width="4" style="279" hidden="1" customWidth="1"/>
    <col min="4590" max="4590" width="19.5703125" style="279" hidden="1" customWidth="1"/>
    <col min="4591" max="4591" width="8.28515625" style="279" hidden="1" customWidth="1"/>
    <col min="4592" max="4592" width="7.7109375" style="279" hidden="1" customWidth="1"/>
    <col min="4593" max="4593" width="12.28515625" style="279" hidden="1" customWidth="1"/>
    <col min="4594" max="4595" width="7.7109375" style="279" hidden="1" customWidth="1"/>
    <col min="4596" max="4596" width="12.28515625" style="279" hidden="1" customWidth="1"/>
    <col min="4597" max="4600" width="19" style="279" hidden="1" customWidth="1"/>
    <col min="4601" max="4614" width="9.85546875" style="279" hidden="1" customWidth="1"/>
    <col min="4615" max="4844" width="9.85546875" style="279" hidden="1"/>
    <col min="4845" max="4845" width="4" style="279" hidden="1" customWidth="1"/>
    <col min="4846" max="4846" width="19.5703125" style="279" hidden="1" customWidth="1"/>
    <col min="4847" max="4847" width="8.28515625" style="279" hidden="1" customWidth="1"/>
    <col min="4848" max="4848" width="7.7109375" style="279" hidden="1" customWidth="1"/>
    <col min="4849" max="4849" width="12.28515625" style="279" hidden="1" customWidth="1"/>
    <col min="4850" max="4851" width="7.7109375" style="279" hidden="1" customWidth="1"/>
    <col min="4852" max="4852" width="12.28515625" style="279" hidden="1" customWidth="1"/>
    <col min="4853" max="4856" width="19" style="279" hidden="1" customWidth="1"/>
    <col min="4857" max="4870" width="9.85546875" style="279" hidden="1" customWidth="1"/>
    <col min="4871" max="5100" width="9.85546875" style="279" hidden="1"/>
    <col min="5101" max="5101" width="4" style="279" hidden="1" customWidth="1"/>
    <col min="5102" max="5102" width="19.5703125" style="279" hidden="1" customWidth="1"/>
    <col min="5103" max="5103" width="8.28515625" style="279" hidden="1" customWidth="1"/>
    <col min="5104" max="5104" width="7.7109375" style="279" hidden="1" customWidth="1"/>
    <col min="5105" max="5105" width="12.28515625" style="279" hidden="1" customWidth="1"/>
    <col min="5106" max="5107" width="7.7109375" style="279" hidden="1" customWidth="1"/>
    <col min="5108" max="5108" width="12.28515625" style="279" hidden="1" customWidth="1"/>
    <col min="5109" max="5112" width="19" style="279" hidden="1" customWidth="1"/>
    <col min="5113" max="5126" width="9.85546875" style="279" hidden="1" customWidth="1"/>
    <col min="5127" max="5356" width="9.85546875" style="279" hidden="1"/>
    <col min="5357" max="5357" width="4" style="279" hidden="1" customWidth="1"/>
    <col min="5358" max="5358" width="19.5703125" style="279" hidden="1" customWidth="1"/>
    <col min="5359" max="5359" width="8.28515625" style="279" hidden="1" customWidth="1"/>
    <col min="5360" max="5360" width="7.7109375" style="279" hidden="1" customWidth="1"/>
    <col min="5361" max="5361" width="12.28515625" style="279" hidden="1" customWidth="1"/>
    <col min="5362" max="5363" width="7.7109375" style="279" hidden="1" customWidth="1"/>
    <col min="5364" max="5364" width="12.28515625" style="279" hidden="1" customWidth="1"/>
    <col min="5365" max="5368" width="19" style="279" hidden="1" customWidth="1"/>
    <col min="5369" max="5382" width="9.85546875" style="279" hidden="1" customWidth="1"/>
    <col min="5383" max="5612" width="9.85546875" style="279" hidden="1"/>
    <col min="5613" max="5613" width="4" style="279" hidden="1" customWidth="1"/>
    <col min="5614" max="5614" width="19.5703125" style="279" hidden="1" customWidth="1"/>
    <col min="5615" max="5615" width="8.28515625" style="279" hidden="1" customWidth="1"/>
    <col min="5616" max="5616" width="7.7109375" style="279" hidden="1" customWidth="1"/>
    <col min="5617" max="5617" width="12.28515625" style="279" hidden="1" customWidth="1"/>
    <col min="5618" max="5619" width="7.7109375" style="279" hidden="1" customWidth="1"/>
    <col min="5620" max="5620" width="12.28515625" style="279" hidden="1" customWidth="1"/>
    <col min="5621" max="5624" width="19" style="279" hidden="1" customWidth="1"/>
    <col min="5625" max="5638" width="9.85546875" style="279" hidden="1" customWidth="1"/>
    <col min="5639" max="5868" width="9.85546875" style="279" hidden="1"/>
    <col min="5869" max="5869" width="4" style="279" hidden="1" customWidth="1"/>
    <col min="5870" max="5870" width="19.5703125" style="279" hidden="1" customWidth="1"/>
    <col min="5871" max="5871" width="8.28515625" style="279" hidden="1" customWidth="1"/>
    <col min="5872" max="5872" width="7.7109375" style="279" hidden="1" customWidth="1"/>
    <col min="5873" max="5873" width="12.28515625" style="279" hidden="1" customWidth="1"/>
    <col min="5874" max="5875" width="7.7109375" style="279" hidden="1" customWidth="1"/>
    <col min="5876" max="5876" width="12.28515625" style="279" hidden="1" customWidth="1"/>
    <col min="5877" max="5880" width="19" style="279" hidden="1" customWidth="1"/>
    <col min="5881" max="5894" width="9.85546875" style="279" hidden="1" customWidth="1"/>
    <col min="5895" max="6124" width="9.85546875" style="279" hidden="1"/>
    <col min="6125" max="6125" width="4" style="279" hidden="1" customWidth="1"/>
    <col min="6126" max="6126" width="19.5703125" style="279" hidden="1" customWidth="1"/>
    <col min="6127" max="6127" width="8.28515625" style="279" hidden="1" customWidth="1"/>
    <col min="6128" max="6128" width="7.7109375" style="279" hidden="1" customWidth="1"/>
    <col min="6129" max="6129" width="12.28515625" style="279" hidden="1" customWidth="1"/>
    <col min="6130" max="6131" width="7.7109375" style="279" hidden="1" customWidth="1"/>
    <col min="6132" max="6132" width="12.28515625" style="279" hidden="1" customWidth="1"/>
    <col min="6133" max="6136" width="19" style="279" hidden="1" customWidth="1"/>
    <col min="6137" max="6150" width="9.85546875" style="279" hidden="1" customWidth="1"/>
    <col min="6151" max="6380" width="9.85546875" style="279" hidden="1"/>
    <col min="6381" max="6381" width="4" style="279" hidden="1" customWidth="1"/>
    <col min="6382" max="6382" width="19.5703125" style="279" hidden="1" customWidth="1"/>
    <col min="6383" max="6383" width="8.28515625" style="279" hidden="1" customWidth="1"/>
    <col min="6384" max="6384" width="7.7109375" style="279" hidden="1" customWidth="1"/>
    <col min="6385" max="6385" width="12.28515625" style="279" hidden="1" customWidth="1"/>
    <col min="6386" max="6387" width="7.7109375" style="279" hidden="1" customWidth="1"/>
    <col min="6388" max="6388" width="12.28515625" style="279" hidden="1" customWidth="1"/>
    <col min="6389" max="6392" width="19" style="279" hidden="1" customWidth="1"/>
    <col min="6393" max="6406" width="9.85546875" style="279" hidden="1" customWidth="1"/>
    <col min="6407" max="6636" width="9.85546875" style="279" hidden="1"/>
    <col min="6637" max="6637" width="4" style="279" hidden="1" customWidth="1"/>
    <col min="6638" max="6638" width="19.5703125" style="279" hidden="1" customWidth="1"/>
    <col min="6639" max="6639" width="8.28515625" style="279" hidden="1" customWidth="1"/>
    <col min="6640" max="6640" width="7.7109375" style="279" hidden="1" customWidth="1"/>
    <col min="6641" max="6641" width="12.28515625" style="279" hidden="1" customWidth="1"/>
    <col min="6642" max="6643" width="7.7109375" style="279" hidden="1" customWidth="1"/>
    <col min="6644" max="6644" width="12.28515625" style="279" hidden="1" customWidth="1"/>
    <col min="6645" max="6648" width="19" style="279" hidden="1" customWidth="1"/>
    <col min="6649" max="6662" width="9.85546875" style="279" hidden="1" customWidth="1"/>
    <col min="6663" max="6892" width="9.85546875" style="279" hidden="1"/>
    <col min="6893" max="6893" width="4" style="279" hidden="1" customWidth="1"/>
    <col min="6894" max="6894" width="19.5703125" style="279" hidden="1" customWidth="1"/>
    <col min="6895" max="6895" width="8.28515625" style="279" hidden="1" customWidth="1"/>
    <col min="6896" max="6896" width="7.7109375" style="279" hidden="1" customWidth="1"/>
    <col min="6897" max="6897" width="12.28515625" style="279" hidden="1" customWidth="1"/>
    <col min="6898" max="6899" width="7.7109375" style="279" hidden="1" customWidth="1"/>
    <col min="6900" max="6900" width="12.28515625" style="279" hidden="1" customWidth="1"/>
    <col min="6901" max="6904" width="19" style="279" hidden="1" customWidth="1"/>
    <col min="6905" max="6918" width="9.85546875" style="279" hidden="1" customWidth="1"/>
    <col min="6919" max="7148" width="9.85546875" style="279" hidden="1"/>
    <col min="7149" max="7149" width="4" style="279" hidden="1" customWidth="1"/>
    <col min="7150" max="7150" width="19.5703125" style="279" hidden="1" customWidth="1"/>
    <col min="7151" max="7151" width="8.28515625" style="279" hidden="1" customWidth="1"/>
    <col min="7152" max="7152" width="7.7109375" style="279" hidden="1" customWidth="1"/>
    <col min="7153" max="7153" width="12.28515625" style="279" hidden="1" customWidth="1"/>
    <col min="7154" max="7155" width="7.7109375" style="279" hidden="1" customWidth="1"/>
    <col min="7156" max="7156" width="12.28515625" style="279" hidden="1" customWidth="1"/>
    <col min="7157" max="7160" width="19" style="279" hidden="1" customWidth="1"/>
    <col min="7161" max="7174" width="9.85546875" style="279" hidden="1" customWidth="1"/>
    <col min="7175" max="7404" width="9.85546875" style="279" hidden="1"/>
    <col min="7405" max="7405" width="4" style="279" hidden="1" customWidth="1"/>
    <col min="7406" max="7406" width="19.5703125" style="279" hidden="1" customWidth="1"/>
    <col min="7407" max="7407" width="8.28515625" style="279" hidden="1" customWidth="1"/>
    <col min="7408" max="7408" width="7.7109375" style="279" hidden="1" customWidth="1"/>
    <col min="7409" max="7409" width="12.28515625" style="279" hidden="1" customWidth="1"/>
    <col min="7410" max="7411" width="7.7109375" style="279" hidden="1" customWidth="1"/>
    <col min="7412" max="7412" width="12.28515625" style="279" hidden="1" customWidth="1"/>
    <col min="7413" max="7416" width="19" style="279" hidden="1" customWidth="1"/>
    <col min="7417" max="7430" width="9.85546875" style="279" hidden="1" customWidth="1"/>
    <col min="7431" max="7660" width="9.85546875" style="279" hidden="1"/>
    <col min="7661" max="7661" width="4" style="279" hidden="1" customWidth="1"/>
    <col min="7662" max="7662" width="19.5703125" style="279" hidden="1" customWidth="1"/>
    <col min="7663" max="7663" width="8.28515625" style="279" hidden="1" customWidth="1"/>
    <col min="7664" max="7664" width="7.7109375" style="279" hidden="1" customWidth="1"/>
    <col min="7665" max="7665" width="12.28515625" style="279" hidden="1" customWidth="1"/>
    <col min="7666" max="7667" width="7.7109375" style="279" hidden="1" customWidth="1"/>
    <col min="7668" max="7668" width="12.28515625" style="279" hidden="1" customWidth="1"/>
    <col min="7669" max="7672" width="19" style="279" hidden="1" customWidth="1"/>
    <col min="7673" max="7686" width="9.85546875" style="279" hidden="1" customWidth="1"/>
    <col min="7687" max="7916" width="9.85546875" style="279" hidden="1"/>
    <col min="7917" max="7917" width="4" style="279" hidden="1" customWidth="1"/>
    <col min="7918" max="7918" width="19.5703125" style="279" hidden="1" customWidth="1"/>
    <col min="7919" max="7919" width="8.28515625" style="279" hidden="1" customWidth="1"/>
    <col min="7920" max="7920" width="7.7109375" style="279" hidden="1" customWidth="1"/>
    <col min="7921" max="7921" width="12.28515625" style="279" hidden="1" customWidth="1"/>
    <col min="7922" max="7923" width="7.7109375" style="279" hidden="1" customWidth="1"/>
    <col min="7924" max="7924" width="12.28515625" style="279" hidden="1" customWidth="1"/>
    <col min="7925" max="7928" width="19" style="279" hidden="1" customWidth="1"/>
    <col min="7929" max="7942" width="9.85546875" style="279" hidden="1" customWidth="1"/>
    <col min="7943" max="8172" width="9.85546875" style="279" hidden="1"/>
    <col min="8173" max="8173" width="4" style="279" hidden="1" customWidth="1"/>
    <col min="8174" max="8174" width="19.5703125" style="279" hidden="1" customWidth="1"/>
    <col min="8175" max="8175" width="8.28515625" style="279" hidden="1" customWidth="1"/>
    <col min="8176" max="8176" width="7.7109375" style="279" hidden="1" customWidth="1"/>
    <col min="8177" max="8177" width="12.28515625" style="279" hidden="1" customWidth="1"/>
    <col min="8178" max="8179" width="7.7109375" style="279" hidden="1" customWidth="1"/>
    <col min="8180" max="8180" width="12.28515625" style="279" hidden="1" customWidth="1"/>
    <col min="8181" max="8184" width="19" style="279" hidden="1" customWidth="1"/>
    <col min="8185" max="8198" width="9.85546875" style="279" hidden="1" customWidth="1"/>
    <col min="8199" max="8428" width="9.85546875" style="279" hidden="1"/>
    <col min="8429" max="8429" width="4" style="279" hidden="1" customWidth="1"/>
    <col min="8430" max="8430" width="19.5703125" style="279" hidden="1" customWidth="1"/>
    <col min="8431" max="8431" width="8.28515625" style="279" hidden="1" customWidth="1"/>
    <col min="8432" max="8432" width="7.7109375" style="279" hidden="1" customWidth="1"/>
    <col min="8433" max="8433" width="12.28515625" style="279" hidden="1" customWidth="1"/>
    <col min="8434" max="8435" width="7.7109375" style="279" hidden="1" customWidth="1"/>
    <col min="8436" max="8436" width="12.28515625" style="279" hidden="1" customWidth="1"/>
    <col min="8437" max="8440" width="19" style="279" hidden="1" customWidth="1"/>
    <col min="8441" max="8454" width="9.85546875" style="279" hidden="1" customWidth="1"/>
    <col min="8455" max="8684" width="9.85546875" style="279" hidden="1"/>
    <col min="8685" max="8685" width="4" style="279" hidden="1" customWidth="1"/>
    <col min="8686" max="8686" width="19.5703125" style="279" hidden="1" customWidth="1"/>
    <col min="8687" max="8687" width="8.28515625" style="279" hidden="1" customWidth="1"/>
    <col min="8688" max="8688" width="7.7109375" style="279" hidden="1" customWidth="1"/>
    <col min="8689" max="8689" width="12.28515625" style="279" hidden="1" customWidth="1"/>
    <col min="8690" max="8691" width="7.7109375" style="279" hidden="1" customWidth="1"/>
    <col min="8692" max="8692" width="12.28515625" style="279" hidden="1" customWidth="1"/>
    <col min="8693" max="8696" width="19" style="279" hidden="1" customWidth="1"/>
    <col min="8697" max="8710" width="9.85546875" style="279" hidden="1" customWidth="1"/>
    <col min="8711" max="8940" width="9.85546875" style="279" hidden="1"/>
    <col min="8941" max="8941" width="4" style="279" hidden="1" customWidth="1"/>
    <col min="8942" max="8942" width="19.5703125" style="279" hidden="1" customWidth="1"/>
    <col min="8943" max="8943" width="8.28515625" style="279" hidden="1" customWidth="1"/>
    <col min="8944" max="8944" width="7.7109375" style="279" hidden="1" customWidth="1"/>
    <col min="8945" max="8945" width="12.28515625" style="279" hidden="1" customWidth="1"/>
    <col min="8946" max="8947" width="7.7109375" style="279" hidden="1" customWidth="1"/>
    <col min="8948" max="8948" width="12.28515625" style="279" hidden="1" customWidth="1"/>
    <col min="8949" max="8952" width="19" style="279" hidden="1" customWidth="1"/>
    <col min="8953" max="8966" width="9.85546875" style="279" hidden="1" customWidth="1"/>
    <col min="8967" max="9196" width="9.85546875" style="279" hidden="1"/>
    <col min="9197" max="9197" width="4" style="279" hidden="1" customWidth="1"/>
    <col min="9198" max="9198" width="19.5703125" style="279" hidden="1" customWidth="1"/>
    <col min="9199" max="9199" width="8.28515625" style="279" hidden="1" customWidth="1"/>
    <col min="9200" max="9200" width="7.7109375" style="279" hidden="1" customWidth="1"/>
    <col min="9201" max="9201" width="12.28515625" style="279" hidden="1" customWidth="1"/>
    <col min="9202" max="9203" width="7.7109375" style="279" hidden="1" customWidth="1"/>
    <col min="9204" max="9204" width="12.28515625" style="279" hidden="1" customWidth="1"/>
    <col min="9205" max="9208" width="19" style="279" hidden="1" customWidth="1"/>
    <col min="9209" max="9222" width="9.85546875" style="279" hidden="1" customWidth="1"/>
    <col min="9223" max="9452" width="9.85546875" style="279" hidden="1"/>
    <col min="9453" max="9453" width="4" style="279" hidden="1" customWidth="1"/>
    <col min="9454" max="9454" width="19.5703125" style="279" hidden="1" customWidth="1"/>
    <col min="9455" max="9455" width="8.28515625" style="279" hidden="1" customWidth="1"/>
    <col min="9456" max="9456" width="7.7109375" style="279" hidden="1" customWidth="1"/>
    <col min="9457" max="9457" width="12.28515625" style="279" hidden="1" customWidth="1"/>
    <col min="9458" max="9459" width="7.7109375" style="279" hidden="1" customWidth="1"/>
    <col min="9460" max="9460" width="12.28515625" style="279" hidden="1" customWidth="1"/>
    <col min="9461" max="9464" width="19" style="279" hidden="1" customWidth="1"/>
    <col min="9465" max="9478" width="9.85546875" style="279" hidden="1" customWidth="1"/>
    <col min="9479" max="9708" width="9.85546875" style="279" hidden="1"/>
    <col min="9709" max="9709" width="4" style="279" hidden="1" customWidth="1"/>
    <col min="9710" max="9710" width="19.5703125" style="279" hidden="1" customWidth="1"/>
    <col min="9711" max="9711" width="8.28515625" style="279" hidden="1" customWidth="1"/>
    <col min="9712" max="9712" width="7.7109375" style="279" hidden="1" customWidth="1"/>
    <col min="9713" max="9713" width="12.28515625" style="279" hidden="1" customWidth="1"/>
    <col min="9714" max="9715" width="7.7109375" style="279" hidden="1" customWidth="1"/>
    <col min="9716" max="9716" width="12.28515625" style="279" hidden="1" customWidth="1"/>
    <col min="9717" max="9720" width="19" style="279" hidden="1" customWidth="1"/>
    <col min="9721" max="9734" width="9.85546875" style="279" hidden="1" customWidth="1"/>
    <col min="9735" max="9964" width="9.85546875" style="279" hidden="1"/>
    <col min="9965" max="9965" width="4" style="279" hidden="1" customWidth="1"/>
    <col min="9966" max="9966" width="19.5703125" style="279" hidden="1" customWidth="1"/>
    <col min="9967" max="9967" width="8.28515625" style="279" hidden="1" customWidth="1"/>
    <col min="9968" max="9968" width="7.7109375" style="279" hidden="1" customWidth="1"/>
    <col min="9969" max="9969" width="12.28515625" style="279" hidden="1" customWidth="1"/>
    <col min="9970" max="9971" width="7.7109375" style="279" hidden="1" customWidth="1"/>
    <col min="9972" max="9972" width="12.28515625" style="279" hidden="1" customWidth="1"/>
    <col min="9973" max="9976" width="19" style="279" hidden="1" customWidth="1"/>
    <col min="9977" max="9990" width="9.85546875" style="279" hidden="1" customWidth="1"/>
    <col min="9991" max="10220" width="9.85546875" style="279" hidden="1"/>
    <col min="10221" max="10221" width="4" style="279" hidden="1" customWidth="1"/>
    <col min="10222" max="10222" width="19.5703125" style="279" hidden="1" customWidth="1"/>
    <col min="10223" max="10223" width="8.28515625" style="279" hidden="1" customWidth="1"/>
    <col min="10224" max="10224" width="7.7109375" style="279" hidden="1" customWidth="1"/>
    <col min="10225" max="10225" width="12.28515625" style="279" hidden="1" customWidth="1"/>
    <col min="10226" max="10227" width="7.7109375" style="279" hidden="1" customWidth="1"/>
    <col min="10228" max="10228" width="12.28515625" style="279" hidden="1" customWidth="1"/>
    <col min="10229" max="10232" width="19" style="279" hidden="1" customWidth="1"/>
    <col min="10233" max="10246" width="9.85546875" style="279" hidden="1" customWidth="1"/>
    <col min="10247" max="10476" width="9.85546875" style="279" hidden="1"/>
    <col min="10477" max="10477" width="4" style="279" hidden="1" customWidth="1"/>
    <col min="10478" max="10478" width="19.5703125" style="279" hidden="1" customWidth="1"/>
    <col min="10479" max="10479" width="8.28515625" style="279" hidden="1" customWidth="1"/>
    <col min="10480" max="10480" width="7.7109375" style="279" hidden="1" customWidth="1"/>
    <col min="10481" max="10481" width="12.28515625" style="279" hidden="1" customWidth="1"/>
    <col min="10482" max="10483" width="7.7109375" style="279" hidden="1" customWidth="1"/>
    <col min="10484" max="10484" width="12.28515625" style="279" hidden="1" customWidth="1"/>
    <col min="10485" max="10488" width="19" style="279" hidden="1" customWidth="1"/>
    <col min="10489" max="10502" width="9.85546875" style="279" hidden="1" customWidth="1"/>
    <col min="10503" max="10732" width="9.85546875" style="279" hidden="1"/>
    <col min="10733" max="10733" width="4" style="279" hidden="1" customWidth="1"/>
    <col min="10734" max="10734" width="19.5703125" style="279" hidden="1" customWidth="1"/>
    <col min="10735" max="10735" width="8.28515625" style="279" hidden="1" customWidth="1"/>
    <col min="10736" max="10736" width="7.7109375" style="279" hidden="1" customWidth="1"/>
    <col min="10737" max="10737" width="12.28515625" style="279" hidden="1" customWidth="1"/>
    <col min="10738" max="10739" width="7.7109375" style="279" hidden="1" customWidth="1"/>
    <col min="10740" max="10740" width="12.28515625" style="279" hidden="1" customWidth="1"/>
    <col min="10741" max="10744" width="19" style="279" hidden="1" customWidth="1"/>
    <col min="10745" max="10758" width="9.85546875" style="279" hidden="1" customWidth="1"/>
    <col min="10759" max="10988" width="9.85546875" style="279" hidden="1"/>
    <col min="10989" max="10989" width="4" style="279" hidden="1" customWidth="1"/>
    <col min="10990" max="10990" width="19.5703125" style="279" hidden="1" customWidth="1"/>
    <col min="10991" max="10991" width="8.28515625" style="279" hidden="1" customWidth="1"/>
    <col min="10992" max="10992" width="7.7109375" style="279" hidden="1" customWidth="1"/>
    <col min="10993" max="10993" width="12.28515625" style="279" hidden="1" customWidth="1"/>
    <col min="10994" max="10995" width="7.7109375" style="279" hidden="1" customWidth="1"/>
    <col min="10996" max="10996" width="12.28515625" style="279" hidden="1" customWidth="1"/>
    <col min="10997" max="11000" width="19" style="279" hidden="1" customWidth="1"/>
    <col min="11001" max="11014" width="9.85546875" style="279" hidden="1" customWidth="1"/>
    <col min="11015" max="11244" width="9.85546875" style="279" hidden="1"/>
    <col min="11245" max="11245" width="4" style="279" hidden="1" customWidth="1"/>
    <col min="11246" max="11246" width="19.5703125" style="279" hidden="1" customWidth="1"/>
    <col min="11247" max="11247" width="8.28515625" style="279" hidden="1" customWidth="1"/>
    <col min="11248" max="11248" width="7.7109375" style="279" hidden="1" customWidth="1"/>
    <col min="11249" max="11249" width="12.28515625" style="279" hidden="1" customWidth="1"/>
    <col min="11250" max="11251" width="7.7109375" style="279" hidden="1" customWidth="1"/>
    <col min="11252" max="11252" width="12.28515625" style="279" hidden="1" customWidth="1"/>
    <col min="11253" max="11256" width="19" style="279" hidden="1" customWidth="1"/>
    <col min="11257" max="11270" width="9.85546875" style="279" hidden="1" customWidth="1"/>
    <col min="11271" max="11500" width="9.85546875" style="279" hidden="1"/>
    <col min="11501" max="11501" width="4" style="279" hidden="1" customWidth="1"/>
    <col min="11502" max="11502" width="19.5703125" style="279" hidden="1" customWidth="1"/>
    <col min="11503" max="11503" width="8.28515625" style="279" hidden="1" customWidth="1"/>
    <col min="11504" max="11504" width="7.7109375" style="279" hidden="1" customWidth="1"/>
    <col min="11505" max="11505" width="12.28515625" style="279" hidden="1" customWidth="1"/>
    <col min="11506" max="11507" width="7.7109375" style="279" hidden="1" customWidth="1"/>
    <col min="11508" max="11508" width="12.28515625" style="279" hidden="1" customWidth="1"/>
    <col min="11509" max="11512" width="19" style="279" hidden="1" customWidth="1"/>
    <col min="11513" max="11526" width="9.85546875" style="279" hidden="1" customWidth="1"/>
    <col min="11527" max="11756" width="9.85546875" style="279" hidden="1"/>
    <col min="11757" max="11757" width="4" style="279" hidden="1" customWidth="1"/>
    <col min="11758" max="11758" width="19.5703125" style="279" hidden="1" customWidth="1"/>
    <col min="11759" max="11759" width="8.28515625" style="279" hidden="1" customWidth="1"/>
    <col min="11760" max="11760" width="7.7109375" style="279" hidden="1" customWidth="1"/>
    <col min="11761" max="11761" width="12.28515625" style="279" hidden="1" customWidth="1"/>
    <col min="11762" max="11763" width="7.7109375" style="279" hidden="1" customWidth="1"/>
    <col min="11764" max="11764" width="12.28515625" style="279" hidden="1" customWidth="1"/>
    <col min="11765" max="11768" width="19" style="279" hidden="1" customWidth="1"/>
    <col min="11769" max="11782" width="9.85546875" style="279" hidden="1" customWidth="1"/>
    <col min="11783" max="12012" width="9.85546875" style="279" hidden="1"/>
    <col min="12013" max="12013" width="4" style="279" hidden="1" customWidth="1"/>
    <col min="12014" max="12014" width="19.5703125" style="279" hidden="1" customWidth="1"/>
    <col min="12015" max="12015" width="8.28515625" style="279" hidden="1" customWidth="1"/>
    <col min="12016" max="12016" width="7.7109375" style="279" hidden="1" customWidth="1"/>
    <col min="12017" max="12017" width="12.28515625" style="279" hidden="1" customWidth="1"/>
    <col min="12018" max="12019" width="7.7109375" style="279" hidden="1" customWidth="1"/>
    <col min="12020" max="12020" width="12.28515625" style="279" hidden="1" customWidth="1"/>
    <col min="12021" max="12024" width="19" style="279" hidden="1" customWidth="1"/>
    <col min="12025" max="12038" width="9.85546875" style="279" hidden="1" customWidth="1"/>
    <col min="12039" max="12268" width="9.85546875" style="279" hidden="1"/>
    <col min="12269" max="12269" width="4" style="279" hidden="1" customWidth="1"/>
    <col min="12270" max="12270" width="19.5703125" style="279" hidden="1" customWidth="1"/>
    <col min="12271" max="12271" width="8.28515625" style="279" hidden="1" customWidth="1"/>
    <col min="12272" max="12272" width="7.7109375" style="279" hidden="1" customWidth="1"/>
    <col min="12273" max="12273" width="12.28515625" style="279" hidden="1" customWidth="1"/>
    <col min="12274" max="12275" width="7.7109375" style="279" hidden="1" customWidth="1"/>
    <col min="12276" max="12276" width="12.28515625" style="279" hidden="1" customWidth="1"/>
    <col min="12277" max="12280" width="19" style="279" hidden="1" customWidth="1"/>
    <col min="12281" max="12294" width="9.85546875" style="279" hidden="1" customWidth="1"/>
    <col min="12295" max="12524" width="9.85546875" style="279" hidden="1"/>
    <col min="12525" max="12525" width="4" style="279" hidden="1" customWidth="1"/>
    <col min="12526" max="12526" width="19.5703125" style="279" hidden="1" customWidth="1"/>
    <col min="12527" max="12527" width="8.28515625" style="279" hidden="1" customWidth="1"/>
    <col min="12528" max="12528" width="7.7109375" style="279" hidden="1" customWidth="1"/>
    <col min="12529" max="12529" width="12.28515625" style="279" hidden="1" customWidth="1"/>
    <col min="12530" max="12531" width="7.7109375" style="279" hidden="1" customWidth="1"/>
    <col min="12532" max="12532" width="12.28515625" style="279" hidden="1" customWidth="1"/>
    <col min="12533" max="12536" width="19" style="279" hidden="1" customWidth="1"/>
    <col min="12537" max="12550" width="9.85546875" style="279" hidden="1" customWidth="1"/>
    <col min="12551" max="12780" width="9.85546875" style="279" hidden="1"/>
    <col min="12781" max="12781" width="4" style="279" hidden="1" customWidth="1"/>
    <col min="12782" max="12782" width="19.5703125" style="279" hidden="1" customWidth="1"/>
    <col min="12783" max="12783" width="8.28515625" style="279" hidden="1" customWidth="1"/>
    <col min="12784" max="12784" width="7.7109375" style="279" hidden="1" customWidth="1"/>
    <col min="12785" max="12785" width="12.28515625" style="279" hidden="1" customWidth="1"/>
    <col min="12786" max="12787" width="7.7109375" style="279" hidden="1" customWidth="1"/>
    <col min="12788" max="12788" width="12.28515625" style="279" hidden="1" customWidth="1"/>
    <col min="12789" max="12792" width="19" style="279" hidden="1" customWidth="1"/>
    <col min="12793" max="12806" width="9.85546875" style="279" hidden="1" customWidth="1"/>
    <col min="12807" max="13036" width="9.85546875" style="279" hidden="1"/>
    <col min="13037" max="13037" width="4" style="279" hidden="1" customWidth="1"/>
    <col min="13038" max="13038" width="19.5703125" style="279" hidden="1" customWidth="1"/>
    <col min="13039" max="13039" width="8.28515625" style="279" hidden="1" customWidth="1"/>
    <col min="13040" max="13040" width="7.7109375" style="279" hidden="1" customWidth="1"/>
    <col min="13041" max="13041" width="12.28515625" style="279" hidden="1" customWidth="1"/>
    <col min="13042" max="13043" width="7.7109375" style="279" hidden="1" customWidth="1"/>
    <col min="13044" max="13044" width="12.28515625" style="279" hidden="1" customWidth="1"/>
    <col min="13045" max="13048" width="19" style="279" hidden="1" customWidth="1"/>
    <col min="13049" max="13062" width="9.85546875" style="279" hidden="1" customWidth="1"/>
    <col min="13063" max="13292" width="9.85546875" style="279" hidden="1"/>
    <col min="13293" max="13293" width="4" style="279" hidden="1" customWidth="1"/>
    <col min="13294" max="13294" width="19.5703125" style="279" hidden="1" customWidth="1"/>
    <col min="13295" max="13295" width="8.28515625" style="279" hidden="1" customWidth="1"/>
    <col min="13296" max="13296" width="7.7109375" style="279" hidden="1" customWidth="1"/>
    <col min="13297" max="13297" width="12.28515625" style="279" hidden="1" customWidth="1"/>
    <col min="13298" max="13299" width="7.7109375" style="279" hidden="1" customWidth="1"/>
    <col min="13300" max="13300" width="12.28515625" style="279" hidden="1" customWidth="1"/>
    <col min="13301" max="13304" width="19" style="279" hidden="1" customWidth="1"/>
    <col min="13305" max="13318" width="9.85546875" style="279" hidden="1" customWidth="1"/>
    <col min="13319" max="13548" width="9.85546875" style="279" hidden="1"/>
    <col min="13549" max="13549" width="4" style="279" hidden="1" customWidth="1"/>
    <col min="13550" max="13550" width="19.5703125" style="279" hidden="1" customWidth="1"/>
    <col min="13551" max="13551" width="8.28515625" style="279" hidden="1" customWidth="1"/>
    <col min="13552" max="13552" width="7.7109375" style="279" hidden="1" customWidth="1"/>
    <col min="13553" max="13553" width="12.28515625" style="279" hidden="1" customWidth="1"/>
    <col min="13554" max="13555" width="7.7109375" style="279" hidden="1" customWidth="1"/>
    <col min="13556" max="13556" width="12.28515625" style="279" hidden="1" customWidth="1"/>
    <col min="13557" max="13560" width="19" style="279" hidden="1" customWidth="1"/>
    <col min="13561" max="13574" width="9.85546875" style="279" hidden="1" customWidth="1"/>
    <col min="13575" max="13804" width="9.85546875" style="279" hidden="1"/>
    <col min="13805" max="13805" width="4" style="279" hidden="1" customWidth="1"/>
    <col min="13806" max="13806" width="19.5703125" style="279" hidden="1" customWidth="1"/>
    <col min="13807" max="13807" width="8.28515625" style="279" hidden="1" customWidth="1"/>
    <col min="13808" max="13808" width="7.7109375" style="279" hidden="1" customWidth="1"/>
    <col min="13809" max="13809" width="12.28515625" style="279" hidden="1" customWidth="1"/>
    <col min="13810" max="13811" width="7.7109375" style="279" hidden="1" customWidth="1"/>
    <col min="13812" max="13812" width="12.28515625" style="279" hidden="1" customWidth="1"/>
    <col min="13813" max="13816" width="19" style="279" hidden="1" customWidth="1"/>
    <col min="13817" max="13830" width="9.85546875" style="279" hidden="1" customWidth="1"/>
    <col min="13831" max="14060" width="9.85546875" style="279" hidden="1"/>
    <col min="14061" max="14061" width="4" style="279" hidden="1" customWidth="1"/>
    <col min="14062" max="14062" width="19.5703125" style="279" hidden="1" customWidth="1"/>
    <col min="14063" max="14063" width="8.28515625" style="279" hidden="1" customWidth="1"/>
    <col min="14064" max="14064" width="7.7109375" style="279" hidden="1" customWidth="1"/>
    <col min="14065" max="14065" width="12.28515625" style="279" hidden="1" customWidth="1"/>
    <col min="14066" max="14067" width="7.7109375" style="279" hidden="1" customWidth="1"/>
    <col min="14068" max="14068" width="12.28515625" style="279" hidden="1" customWidth="1"/>
    <col min="14069" max="14072" width="19" style="279" hidden="1" customWidth="1"/>
    <col min="14073" max="14086" width="9.85546875" style="279" hidden="1" customWidth="1"/>
    <col min="14087" max="14316" width="9.85546875" style="279" hidden="1"/>
    <col min="14317" max="14317" width="4" style="279" hidden="1" customWidth="1"/>
    <col min="14318" max="14318" width="19.5703125" style="279" hidden="1" customWidth="1"/>
    <col min="14319" max="14319" width="8.28515625" style="279" hidden="1" customWidth="1"/>
    <col min="14320" max="14320" width="7.7109375" style="279" hidden="1" customWidth="1"/>
    <col min="14321" max="14321" width="12.28515625" style="279" hidden="1" customWidth="1"/>
    <col min="14322" max="14323" width="7.7109375" style="279" hidden="1" customWidth="1"/>
    <col min="14324" max="14324" width="12.28515625" style="279" hidden="1" customWidth="1"/>
    <col min="14325" max="14328" width="19" style="279" hidden="1" customWidth="1"/>
    <col min="14329" max="14342" width="9.85546875" style="279" hidden="1" customWidth="1"/>
    <col min="14343" max="14572" width="9.85546875" style="279" hidden="1"/>
    <col min="14573" max="14573" width="4" style="279" hidden="1" customWidth="1"/>
    <col min="14574" max="14574" width="19.5703125" style="279" hidden="1" customWidth="1"/>
    <col min="14575" max="14575" width="8.28515625" style="279" hidden="1" customWidth="1"/>
    <col min="14576" max="14576" width="7.7109375" style="279" hidden="1" customWidth="1"/>
    <col min="14577" max="14577" width="12.28515625" style="279" hidden="1" customWidth="1"/>
    <col min="14578" max="14579" width="7.7109375" style="279" hidden="1" customWidth="1"/>
    <col min="14580" max="14580" width="12.28515625" style="279" hidden="1" customWidth="1"/>
    <col min="14581" max="14584" width="19" style="279" hidden="1" customWidth="1"/>
    <col min="14585" max="14598" width="9.85546875" style="279" hidden="1" customWidth="1"/>
    <col min="14599" max="14828" width="9.85546875" style="279" hidden="1"/>
    <col min="14829" max="14829" width="4" style="279" hidden="1" customWidth="1"/>
    <col min="14830" max="14830" width="19.5703125" style="279" hidden="1" customWidth="1"/>
    <col min="14831" max="14831" width="8.28515625" style="279" hidden="1" customWidth="1"/>
    <col min="14832" max="14832" width="7.7109375" style="279" hidden="1" customWidth="1"/>
    <col min="14833" max="14833" width="12.28515625" style="279" hidden="1" customWidth="1"/>
    <col min="14834" max="14835" width="7.7109375" style="279" hidden="1" customWidth="1"/>
    <col min="14836" max="14836" width="12.28515625" style="279" hidden="1" customWidth="1"/>
    <col min="14837" max="14840" width="19" style="279" hidden="1" customWidth="1"/>
    <col min="14841" max="14854" width="9.85546875" style="279" hidden="1" customWidth="1"/>
    <col min="14855" max="15084" width="9.85546875" style="279" hidden="1"/>
    <col min="15085" max="15085" width="4" style="279" hidden="1" customWidth="1"/>
    <col min="15086" max="15086" width="19.5703125" style="279" hidden="1" customWidth="1"/>
    <col min="15087" max="15087" width="8.28515625" style="279" hidden="1" customWidth="1"/>
    <col min="15088" max="15088" width="7.7109375" style="279" hidden="1" customWidth="1"/>
    <col min="15089" max="15089" width="12.28515625" style="279" hidden="1" customWidth="1"/>
    <col min="15090" max="15091" width="7.7109375" style="279" hidden="1" customWidth="1"/>
    <col min="15092" max="15092" width="12.28515625" style="279" hidden="1" customWidth="1"/>
    <col min="15093" max="15096" width="19" style="279" hidden="1" customWidth="1"/>
    <col min="15097" max="15110" width="9.85546875" style="279" hidden="1" customWidth="1"/>
    <col min="15111" max="15340" width="9.85546875" style="279" hidden="1"/>
    <col min="15341" max="15341" width="4" style="279" hidden="1" customWidth="1"/>
    <col min="15342" max="15342" width="19.5703125" style="279" hidden="1" customWidth="1"/>
    <col min="15343" max="15343" width="8.28515625" style="279" hidden="1" customWidth="1"/>
    <col min="15344" max="15344" width="7.7109375" style="279" hidden="1" customWidth="1"/>
    <col min="15345" max="15345" width="12.28515625" style="279" hidden="1" customWidth="1"/>
    <col min="15346" max="15347" width="7.7109375" style="279" hidden="1" customWidth="1"/>
    <col min="15348" max="15348" width="12.28515625" style="279" hidden="1" customWidth="1"/>
    <col min="15349" max="15352" width="19" style="279" hidden="1" customWidth="1"/>
    <col min="15353" max="15366" width="9.85546875" style="279" hidden="1" customWidth="1"/>
    <col min="15367" max="15596" width="9.85546875" style="279" hidden="1"/>
    <col min="15597" max="15597" width="4" style="279" hidden="1" customWidth="1"/>
    <col min="15598" max="15598" width="19.5703125" style="279" hidden="1" customWidth="1"/>
    <col min="15599" max="15599" width="8.28515625" style="279" hidden="1" customWidth="1"/>
    <col min="15600" max="15600" width="7.7109375" style="279" hidden="1" customWidth="1"/>
    <col min="15601" max="15601" width="12.28515625" style="279" hidden="1" customWidth="1"/>
    <col min="15602" max="15603" width="7.7109375" style="279" hidden="1" customWidth="1"/>
    <col min="15604" max="15604" width="12.28515625" style="279" hidden="1" customWidth="1"/>
    <col min="15605" max="15608" width="19" style="279" hidden="1" customWidth="1"/>
    <col min="15609" max="15622" width="9.85546875" style="279" hidden="1" customWidth="1"/>
    <col min="15623" max="15852" width="9.85546875" style="279" hidden="1"/>
    <col min="15853" max="15853" width="4" style="279" hidden="1" customWidth="1"/>
    <col min="15854" max="15854" width="19.5703125" style="279" hidden="1" customWidth="1"/>
    <col min="15855" max="15855" width="8.28515625" style="279" hidden="1" customWidth="1"/>
    <col min="15856" max="15856" width="7.7109375" style="279" hidden="1" customWidth="1"/>
    <col min="15857" max="15857" width="12.28515625" style="279" hidden="1" customWidth="1"/>
    <col min="15858" max="15859" width="7.7109375" style="279" hidden="1" customWidth="1"/>
    <col min="15860" max="15860" width="12.28515625" style="279" hidden="1" customWidth="1"/>
    <col min="15861" max="15864" width="19" style="279" hidden="1" customWidth="1"/>
    <col min="15865" max="15878" width="9.85546875" style="279" hidden="1" customWidth="1"/>
    <col min="15879" max="16108" width="9.85546875" style="279" hidden="1"/>
    <col min="16109" max="16109" width="4" style="279" hidden="1" customWidth="1"/>
    <col min="16110" max="16110" width="19.5703125" style="279" hidden="1" customWidth="1"/>
    <col min="16111" max="16111" width="8.28515625" style="279" hidden="1" customWidth="1"/>
    <col min="16112" max="16112" width="7.7109375" style="279" hidden="1" customWidth="1"/>
    <col min="16113" max="16113" width="12.28515625" style="279" hidden="1" customWidth="1"/>
    <col min="16114" max="16115" width="7.7109375" style="279" hidden="1" customWidth="1"/>
    <col min="16116" max="16116" width="12.28515625" style="279" hidden="1" customWidth="1"/>
    <col min="16117" max="16120" width="19" style="279" hidden="1" customWidth="1"/>
    <col min="16121" max="16134" width="0" style="279" hidden="1" customWidth="1"/>
    <col min="16135" max="16137" width="0" style="279" hidden="1"/>
    <col min="16138" max="16382" width="9.85546875" style="279" hidden="1"/>
    <col min="16383" max="16383" width="0.42578125" style="279" customWidth="1"/>
    <col min="16384" max="16384" width="1.85546875" style="279" hidden="1" customWidth="1"/>
  </cols>
  <sheetData>
    <row r="1" spans="1:9" s="274" customFormat="1" ht="15.75" x14ac:dyDescent="0.25">
      <c r="A1" s="272" t="s">
        <v>234</v>
      </c>
      <c r="B1" s="111" t="s">
        <v>0</v>
      </c>
      <c r="C1" s="299"/>
      <c r="D1" s="299"/>
      <c r="E1" s="299"/>
      <c r="F1" s="299"/>
      <c r="G1" s="299"/>
      <c r="H1" s="299"/>
      <c r="I1" s="299"/>
    </row>
    <row r="2" spans="1:9" s="274" customFormat="1" ht="15.75" x14ac:dyDescent="0.25">
      <c r="A2" s="272" t="s">
        <v>235</v>
      </c>
      <c r="B2" s="112"/>
      <c r="C2" s="299"/>
      <c r="D2" s="299"/>
      <c r="E2" s="299"/>
      <c r="F2" s="299"/>
      <c r="G2" s="299"/>
      <c r="H2" s="299"/>
      <c r="I2" s="299"/>
    </row>
    <row r="3" spans="1:9" s="274" customFormat="1" ht="15.75" x14ac:dyDescent="0.25">
      <c r="A3" s="272" t="s">
        <v>236</v>
      </c>
      <c r="B3" s="113"/>
      <c r="C3" s="299"/>
      <c r="D3" s="299"/>
      <c r="E3" s="299"/>
      <c r="F3" s="299"/>
      <c r="G3" s="299"/>
      <c r="H3" s="299"/>
      <c r="I3" s="299"/>
    </row>
    <row r="4" spans="1:9" s="274" customFormat="1" ht="15.75" x14ac:dyDescent="0.25">
      <c r="A4" s="273" t="s">
        <v>1</v>
      </c>
      <c r="B4" s="114"/>
      <c r="C4" s="299"/>
      <c r="D4" s="299"/>
      <c r="E4" s="299"/>
      <c r="F4" s="299"/>
      <c r="G4" s="299"/>
      <c r="H4" s="299"/>
      <c r="I4" s="299"/>
    </row>
    <row r="5" spans="1:9" s="274" customFormat="1" ht="15.75" x14ac:dyDescent="0.25">
      <c r="A5" s="273" t="s">
        <v>2</v>
      </c>
      <c r="B5" s="114"/>
      <c r="C5" s="299"/>
      <c r="D5" s="299"/>
      <c r="E5" s="299"/>
      <c r="F5" s="299"/>
      <c r="G5" s="299"/>
      <c r="H5" s="299"/>
      <c r="I5" s="299"/>
    </row>
    <row r="6" spans="1:9" s="275" customFormat="1" ht="15.75" x14ac:dyDescent="0.25">
      <c r="A6" s="273" t="s">
        <v>3</v>
      </c>
      <c r="B6" s="114"/>
      <c r="C6" s="299"/>
      <c r="D6" s="299"/>
      <c r="E6" s="299"/>
      <c r="F6" s="299"/>
      <c r="G6" s="299"/>
      <c r="H6" s="299"/>
      <c r="I6" s="299"/>
    </row>
    <row r="7" spans="1:9" s="274" customFormat="1" ht="15.75" x14ac:dyDescent="0.25">
      <c r="A7" s="273" t="s">
        <v>244</v>
      </c>
      <c r="B7" s="114"/>
      <c r="C7" s="299"/>
      <c r="D7" s="299"/>
      <c r="E7" s="299"/>
      <c r="F7" s="299"/>
      <c r="G7" s="299"/>
      <c r="H7" s="299"/>
      <c r="I7" s="299"/>
    </row>
    <row r="8" spans="1:9" s="274" customFormat="1" ht="15.75" x14ac:dyDescent="0.25">
      <c r="A8" s="273" t="s">
        <v>2</v>
      </c>
      <c r="B8" s="114"/>
      <c r="C8" s="299"/>
      <c r="D8" s="299"/>
      <c r="E8" s="299"/>
      <c r="F8" s="299"/>
      <c r="G8" s="299"/>
      <c r="H8" s="299"/>
      <c r="I8" s="299"/>
    </row>
    <row r="9" spans="1:9" s="274" customFormat="1" ht="15.75" x14ac:dyDescent="0.25">
      <c r="A9" s="273" t="s">
        <v>3</v>
      </c>
      <c r="B9" s="114"/>
      <c r="C9" s="299"/>
      <c r="D9" s="299"/>
      <c r="E9" s="299"/>
      <c r="F9" s="299"/>
      <c r="G9" s="299"/>
      <c r="H9" s="299"/>
      <c r="I9" s="299"/>
    </row>
    <row r="10" spans="1:9" s="276" customFormat="1" ht="15.75" x14ac:dyDescent="0.25">
      <c r="A10" s="239"/>
      <c r="B10" s="300" t="s">
        <v>5</v>
      </c>
      <c r="C10" s="301"/>
      <c r="D10" s="301"/>
      <c r="E10" s="301"/>
      <c r="F10" s="301"/>
      <c r="G10" s="301"/>
      <c r="H10" s="301"/>
      <c r="I10" s="301"/>
    </row>
    <row r="11" spans="1:9" s="276" customFormat="1" ht="111.75" customHeight="1" x14ac:dyDescent="0.25">
      <c r="A11" s="239"/>
      <c r="B11" s="304" t="s">
        <v>289</v>
      </c>
      <c r="C11" s="304"/>
      <c r="D11" s="287"/>
      <c r="E11" s="304" t="s">
        <v>288</v>
      </c>
      <c r="F11" s="304"/>
      <c r="G11" s="305"/>
      <c r="H11" s="305"/>
      <c r="I11" s="305"/>
    </row>
    <row r="12" spans="1:9" s="276" customFormat="1" ht="15.75" x14ac:dyDescent="0.25">
      <c r="A12" s="302" t="s">
        <v>281</v>
      </c>
      <c r="B12" s="303"/>
      <c r="C12" s="303"/>
      <c r="D12" s="303"/>
      <c r="E12" s="303"/>
      <c r="F12" s="303"/>
      <c r="G12" s="303"/>
      <c r="H12" s="303"/>
      <c r="I12" s="303"/>
    </row>
    <row r="13" spans="1:9" s="276" customFormat="1" ht="16.5" thickBot="1" x14ac:dyDescent="0.3">
      <c r="A13" s="293" t="s">
        <v>280</v>
      </c>
      <c r="B13" s="294"/>
      <c r="C13" s="294"/>
      <c r="D13" s="294"/>
      <c r="E13" s="294"/>
      <c r="F13" s="294"/>
      <c r="G13" s="294"/>
      <c r="H13" s="294"/>
      <c r="I13" s="294"/>
    </row>
    <row r="14" spans="1:9" s="276" customFormat="1" ht="20.25" thickBot="1" x14ac:dyDescent="0.3">
      <c r="A14" s="298" t="s">
        <v>228</v>
      </c>
      <c r="B14" s="298"/>
      <c r="C14" s="298"/>
      <c r="D14" s="298"/>
      <c r="E14" s="298"/>
      <c r="F14" s="298"/>
      <c r="G14" s="298"/>
      <c r="H14" s="298"/>
      <c r="I14" s="298"/>
    </row>
    <row r="15" spans="1:9" s="118" customFormat="1" ht="18.75" thickTop="1" thickBot="1" x14ac:dyDescent="0.3">
      <c r="A15" s="295" t="s">
        <v>9</v>
      </c>
      <c r="B15" s="295"/>
      <c r="C15" s="81"/>
      <c r="D15" s="81"/>
      <c r="E15" s="81"/>
      <c r="F15" s="84"/>
      <c r="G15" s="84"/>
      <c r="H15" s="84"/>
      <c r="I15" s="84"/>
    </row>
    <row r="16" spans="1:9" s="122" customFormat="1" ht="15" customHeight="1" thickTop="1" thickBot="1" x14ac:dyDescent="0.3">
      <c r="A16" s="119" t="s">
        <v>10</v>
      </c>
      <c r="B16" s="120" t="s">
        <v>11</v>
      </c>
      <c r="C16" s="121"/>
      <c r="D16" s="77"/>
      <c r="E16" s="77"/>
      <c r="F16" s="78"/>
      <c r="G16" s="78"/>
      <c r="H16" s="78"/>
      <c r="I16" s="78"/>
    </row>
    <row r="17" spans="1:9" s="122" customFormat="1" ht="15" customHeight="1" thickBot="1" x14ac:dyDescent="0.3">
      <c r="A17" s="119" t="s">
        <v>101</v>
      </c>
      <c r="B17" s="120" t="s">
        <v>192</v>
      </c>
      <c r="C17" s="121"/>
      <c r="D17" s="77"/>
      <c r="E17" s="77"/>
      <c r="F17" s="78"/>
      <c r="G17" s="78"/>
      <c r="H17" s="78"/>
      <c r="I17" s="78"/>
    </row>
    <row r="18" spans="1:9" s="122" customFormat="1" ht="15" customHeight="1" thickBot="1" x14ac:dyDescent="0.3">
      <c r="A18" s="123" t="s">
        <v>12</v>
      </c>
      <c r="B18" s="124" t="s">
        <v>196</v>
      </c>
      <c r="C18" s="87"/>
      <c r="D18" s="87"/>
      <c r="E18" s="77"/>
      <c r="F18" s="78"/>
      <c r="G18" s="78"/>
      <c r="H18" s="78"/>
      <c r="I18" s="78"/>
    </row>
    <row r="19" spans="1:9" s="122" customFormat="1" ht="15" customHeight="1" thickBot="1" x14ac:dyDescent="0.3">
      <c r="A19" s="255" t="s">
        <v>13</v>
      </c>
      <c r="B19" s="124">
        <v>396</v>
      </c>
      <c r="C19" s="87"/>
      <c r="D19" s="87"/>
      <c r="E19" s="77"/>
      <c r="F19" s="78"/>
      <c r="G19" s="78"/>
      <c r="H19" s="78"/>
      <c r="I19" s="78"/>
    </row>
    <row r="20" spans="1:9" s="122" customFormat="1" ht="15" customHeight="1" thickBot="1" x14ac:dyDescent="0.3">
      <c r="A20" s="125" t="s">
        <v>254</v>
      </c>
      <c r="B20" s="288" t="s">
        <v>250</v>
      </c>
      <c r="C20" s="289"/>
      <c r="D20" s="289"/>
      <c r="E20" s="289"/>
      <c r="F20" s="289"/>
      <c r="G20" s="289"/>
      <c r="H20" s="289"/>
      <c r="I20" s="290"/>
    </row>
    <row r="21" spans="1:9" s="122" customFormat="1" ht="15" customHeight="1" x14ac:dyDescent="0.25">
      <c r="A21" s="127" t="s">
        <v>14</v>
      </c>
      <c r="B21" s="128" t="s">
        <v>15</v>
      </c>
      <c r="C21" s="128" t="s">
        <v>16</v>
      </c>
      <c r="D21" s="128" t="s">
        <v>17</v>
      </c>
      <c r="E21" s="128" t="s">
        <v>18</v>
      </c>
      <c r="F21" s="128" t="s">
        <v>19</v>
      </c>
      <c r="G21" s="128" t="s">
        <v>20</v>
      </c>
      <c r="H21" s="128" t="s">
        <v>21</v>
      </c>
      <c r="I21" s="128" t="s">
        <v>22</v>
      </c>
    </row>
    <row r="22" spans="1:9" s="122" customFormat="1" ht="12.75" x14ac:dyDescent="0.25">
      <c r="A22" s="129">
        <v>1</v>
      </c>
      <c r="B22" s="130"/>
      <c r="C22" s="131"/>
      <c r="D22" s="132">
        <v>0</v>
      </c>
      <c r="E22" s="133">
        <f t="shared" ref="E22:E51" si="0">C22*D22</f>
        <v>0</v>
      </c>
      <c r="F22" s="240"/>
      <c r="G22" s="241"/>
      <c r="H22" s="221"/>
      <c r="I22" s="242"/>
    </row>
    <row r="23" spans="1:9" s="122" customFormat="1" ht="12.75" x14ac:dyDescent="0.25">
      <c r="A23" s="129">
        <v>2</v>
      </c>
      <c r="B23" s="130"/>
      <c r="C23" s="131"/>
      <c r="D23" s="132">
        <v>0</v>
      </c>
      <c r="E23" s="133">
        <f t="shared" si="0"/>
        <v>0</v>
      </c>
      <c r="F23" s="240"/>
      <c r="G23" s="241"/>
      <c r="H23" s="221"/>
      <c r="I23" s="242"/>
    </row>
    <row r="24" spans="1:9" s="122" customFormat="1" ht="12.75" x14ac:dyDescent="0.25">
      <c r="A24" s="129">
        <v>3</v>
      </c>
      <c r="B24" s="130"/>
      <c r="C24" s="131"/>
      <c r="D24" s="132">
        <v>0</v>
      </c>
      <c r="E24" s="133">
        <f t="shared" si="0"/>
        <v>0</v>
      </c>
      <c r="F24" s="240"/>
      <c r="G24" s="241"/>
      <c r="H24" s="221"/>
      <c r="I24" s="242"/>
    </row>
    <row r="25" spans="1:9" s="122" customFormat="1" ht="12.75" x14ac:dyDescent="0.25">
      <c r="A25" s="129">
        <v>4</v>
      </c>
      <c r="B25" s="130"/>
      <c r="C25" s="131"/>
      <c r="D25" s="132">
        <v>0</v>
      </c>
      <c r="E25" s="133">
        <f t="shared" si="0"/>
        <v>0</v>
      </c>
      <c r="F25" s="240"/>
      <c r="G25" s="241"/>
      <c r="H25" s="221"/>
      <c r="I25" s="242"/>
    </row>
    <row r="26" spans="1:9" s="122" customFormat="1" ht="12.75" x14ac:dyDescent="0.25">
      <c r="A26" s="129">
        <v>5</v>
      </c>
      <c r="B26" s="130"/>
      <c r="C26" s="131"/>
      <c r="D26" s="132">
        <v>0</v>
      </c>
      <c r="E26" s="133">
        <f t="shared" si="0"/>
        <v>0</v>
      </c>
      <c r="F26" s="240"/>
      <c r="G26" s="241"/>
      <c r="H26" s="221"/>
      <c r="I26" s="242"/>
    </row>
    <row r="27" spans="1:9" s="122" customFormat="1" ht="12.75" x14ac:dyDescent="0.25">
      <c r="A27" s="129">
        <v>6</v>
      </c>
      <c r="B27" s="130"/>
      <c r="C27" s="131"/>
      <c r="D27" s="132">
        <v>0</v>
      </c>
      <c r="E27" s="133">
        <f t="shared" si="0"/>
        <v>0</v>
      </c>
      <c r="F27" s="240"/>
      <c r="G27" s="241"/>
      <c r="H27" s="221"/>
      <c r="I27" s="242"/>
    </row>
    <row r="28" spans="1:9" s="122" customFormat="1" ht="12.75" x14ac:dyDescent="0.25">
      <c r="A28" s="129">
        <v>7</v>
      </c>
      <c r="B28" s="130"/>
      <c r="C28" s="131"/>
      <c r="D28" s="132">
        <v>0</v>
      </c>
      <c r="E28" s="133">
        <f t="shared" si="0"/>
        <v>0</v>
      </c>
      <c r="F28" s="240"/>
      <c r="G28" s="241"/>
      <c r="H28" s="221"/>
      <c r="I28" s="242"/>
    </row>
    <row r="29" spans="1:9" s="122" customFormat="1" ht="12.75" x14ac:dyDescent="0.25">
      <c r="A29" s="129">
        <v>8</v>
      </c>
      <c r="B29" s="130"/>
      <c r="C29" s="131"/>
      <c r="D29" s="132">
        <v>0</v>
      </c>
      <c r="E29" s="133">
        <f t="shared" si="0"/>
        <v>0</v>
      </c>
      <c r="F29" s="240"/>
      <c r="G29" s="241"/>
      <c r="H29" s="221"/>
      <c r="I29" s="242"/>
    </row>
    <row r="30" spans="1:9" s="122" customFormat="1" ht="12.75" x14ac:dyDescent="0.25">
      <c r="A30" s="129">
        <v>9</v>
      </c>
      <c r="B30" s="130"/>
      <c r="C30" s="131"/>
      <c r="D30" s="132">
        <v>0</v>
      </c>
      <c r="E30" s="133">
        <f t="shared" si="0"/>
        <v>0</v>
      </c>
      <c r="F30" s="240"/>
      <c r="G30" s="241"/>
      <c r="H30" s="221"/>
      <c r="I30" s="242"/>
    </row>
    <row r="31" spans="1:9" s="122" customFormat="1" ht="12.75" x14ac:dyDescent="0.25">
      <c r="A31" s="129">
        <v>10</v>
      </c>
      <c r="B31" s="130"/>
      <c r="C31" s="131"/>
      <c r="D31" s="132">
        <v>0</v>
      </c>
      <c r="E31" s="133">
        <f t="shared" si="0"/>
        <v>0</v>
      </c>
      <c r="F31" s="240"/>
      <c r="G31" s="241"/>
      <c r="H31" s="221"/>
      <c r="I31" s="242"/>
    </row>
    <row r="32" spans="1:9" s="122" customFormat="1" ht="12.75" x14ac:dyDescent="0.25">
      <c r="A32" s="129">
        <v>11</v>
      </c>
      <c r="B32" s="130"/>
      <c r="C32" s="131"/>
      <c r="D32" s="132">
        <v>0</v>
      </c>
      <c r="E32" s="133">
        <f t="shared" si="0"/>
        <v>0</v>
      </c>
      <c r="F32" s="240"/>
      <c r="G32" s="241"/>
      <c r="H32" s="221"/>
      <c r="I32" s="242"/>
    </row>
    <row r="33" spans="1:9" s="122" customFormat="1" ht="12.75" x14ac:dyDescent="0.25">
      <c r="A33" s="129">
        <v>12</v>
      </c>
      <c r="B33" s="130"/>
      <c r="C33" s="131"/>
      <c r="D33" s="132">
        <v>0</v>
      </c>
      <c r="E33" s="133">
        <f t="shared" si="0"/>
        <v>0</v>
      </c>
      <c r="F33" s="240"/>
      <c r="G33" s="241"/>
      <c r="H33" s="221"/>
      <c r="I33" s="242"/>
    </row>
    <row r="34" spans="1:9" s="122" customFormat="1" ht="12.75" x14ac:dyDescent="0.25">
      <c r="A34" s="129">
        <v>13</v>
      </c>
      <c r="B34" s="130"/>
      <c r="C34" s="131"/>
      <c r="D34" s="132">
        <v>0</v>
      </c>
      <c r="E34" s="133">
        <f t="shared" si="0"/>
        <v>0</v>
      </c>
      <c r="F34" s="240"/>
      <c r="G34" s="241"/>
      <c r="H34" s="221"/>
      <c r="I34" s="242"/>
    </row>
    <row r="35" spans="1:9" s="122" customFormat="1" ht="12.75" x14ac:dyDescent="0.25">
      <c r="A35" s="129">
        <v>14</v>
      </c>
      <c r="B35" s="130"/>
      <c r="C35" s="131"/>
      <c r="D35" s="132">
        <v>0</v>
      </c>
      <c r="E35" s="133">
        <f t="shared" si="0"/>
        <v>0</v>
      </c>
      <c r="F35" s="240"/>
      <c r="G35" s="241"/>
      <c r="H35" s="221"/>
      <c r="I35" s="242"/>
    </row>
    <row r="36" spans="1:9" s="122" customFormat="1" ht="12.75" x14ac:dyDescent="0.25">
      <c r="A36" s="129">
        <v>15</v>
      </c>
      <c r="B36" s="130"/>
      <c r="C36" s="131"/>
      <c r="D36" s="132">
        <v>0</v>
      </c>
      <c r="E36" s="133">
        <f t="shared" si="0"/>
        <v>0</v>
      </c>
      <c r="F36" s="240"/>
      <c r="G36" s="241"/>
      <c r="H36" s="221"/>
      <c r="I36" s="242"/>
    </row>
    <row r="37" spans="1:9" s="122" customFormat="1" ht="12.75" x14ac:dyDescent="0.25">
      <c r="A37" s="129">
        <v>16</v>
      </c>
      <c r="B37" s="130"/>
      <c r="C37" s="131"/>
      <c r="D37" s="132">
        <v>0</v>
      </c>
      <c r="E37" s="133">
        <f t="shared" si="0"/>
        <v>0</v>
      </c>
      <c r="F37" s="240"/>
      <c r="G37" s="241"/>
      <c r="H37" s="221"/>
      <c r="I37" s="242"/>
    </row>
    <row r="38" spans="1:9" s="122" customFormat="1" ht="12.75" x14ac:dyDescent="0.25">
      <c r="A38" s="129">
        <v>17</v>
      </c>
      <c r="B38" s="130"/>
      <c r="C38" s="131"/>
      <c r="D38" s="132">
        <v>0</v>
      </c>
      <c r="E38" s="133">
        <f t="shared" si="0"/>
        <v>0</v>
      </c>
      <c r="F38" s="240"/>
      <c r="G38" s="241"/>
      <c r="H38" s="221"/>
      <c r="I38" s="242"/>
    </row>
    <row r="39" spans="1:9" s="122" customFormat="1" ht="12.75" x14ac:dyDescent="0.25">
      <c r="A39" s="129">
        <v>18</v>
      </c>
      <c r="B39" s="130"/>
      <c r="C39" s="131"/>
      <c r="D39" s="132">
        <v>0</v>
      </c>
      <c r="E39" s="133">
        <f t="shared" si="0"/>
        <v>0</v>
      </c>
      <c r="F39" s="240"/>
      <c r="G39" s="241"/>
      <c r="H39" s="221"/>
      <c r="I39" s="242"/>
    </row>
    <row r="40" spans="1:9" s="122" customFormat="1" ht="12.75" x14ac:dyDescent="0.25">
      <c r="A40" s="129">
        <v>19</v>
      </c>
      <c r="B40" s="130"/>
      <c r="C40" s="131"/>
      <c r="D40" s="132">
        <v>0</v>
      </c>
      <c r="E40" s="133">
        <f t="shared" si="0"/>
        <v>0</v>
      </c>
      <c r="F40" s="240"/>
      <c r="G40" s="241"/>
      <c r="H40" s="221"/>
      <c r="I40" s="242"/>
    </row>
    <row r="41" spans="1:9" s="122" customFormat="1" ht="12.75" x14ac:dyDescent="0.25">
      <c r="A41" s="129">
        <v>20</v>
      </c>
      <c r="B41" s="130"/>
      <c r="C41" s="131"/>
      <c r="D41" s="132">
        <v>0</v>
      </c>
      <c r="E41" s="133">
        <f t="shared" si="0"/>
        <v>0</v>
      </c>
      <c r="F41" s="240"/>
      <c r="G41" s="241"/>
      <c r="H41" s="221"/>
      <c r="I41" s="242"/>
    </row>
    <row r="42" spans="1:9" s="122" customFormat="1" ht="12.75" x14ac:dyDescent="0.25">
      <c r="A42" s="129">
        <v>21</v>
      </c>
      <c r="B42" s="130"/>
      <c r="C42" s="131"/>
      <c r="D42" s="132">
        <v>0</v>
      </c>
      <c r="E42" s="133">
        <f t="shared" si="0"/>
        <v>0</v>
      </c>
      <c r="F42" s="240"/>
      <c r="G42" s="241"/>
      <c r="H42" s="221"/>
      <c r="I42" s="242"/>
    </row>
    <row r="43" spans="1:9" s="122" customFormat="1" ht="12.75" x14ac:dyDescent="0.25">
      <c r="A43" s="129">
        <v>22</v>
      </c>
      <c r="B43" s="130"/>
      <c r="C43" s="131"/>
      <c r="D43" s="132">
        <v>0</v>
      </c>
      <c r="E43" s="133">
        <f t="shared" si="0"/>
        <v>0</v>
      </c>
      <c r="F43" s="240"/>
      <c r="G43" s="241"/>
      <c r="H43" s="221"/>
      <c r="I43" s="242"/>
    </row>
    <row r="44" spans="1:9" s="122" customFormat="1" ht="12.75" x14ac:dyDescent="0.25">
      <c r="A44" s="129">
        <v>23</v>
      </c>
      <c r="B44" s="130"/>
      <c r="C44" s="131"/>
      <c r="D44" s="132">
        <v>0</v>
      </c>
      <c r="E44" s="133">
        <f t="shared" si="0"/>
        <v>0</v>
      </c>
      <c r="F44" s="240"/>
      <c r="G44" s="241"/>
      <c r="H44" s="221"/>
      <c r="I44" s="242"/>
    </row>
    <row r="45" spans="1:9" s="122" customFormat="1" ht="12.75" x14ac:dyDescent="0.25">
      <c r="A45" s="129">
        <v>24</v>
      </c>
      <c r="B45" s="130"/>
      <c r="C45" s="131"/>
      <c r="D45" s="132">
        <v>0</v>
      </c>
      <c r="E45" s="133">
        <f t="shared" si="0"/>
        <v>0</v>
      </c>
      <c r="F45" s="240"/>
      <c r="G45" s="241"/>
      <c r="H45" s="221"/>
      <c r="I45" s="242"/>
    </row>
    <row r="46" spans="1:9" s="122" customFormat="1" ht="12.75" x14ac:dyDescent="0.25">
      <c r="A46" s="129">
        <v>25</v>
      </c>
      <c r="B46" s="130"/>
      <c r="C46" s="131"/>
      <c r="D46" s="132">
        <v>0</v>
      </c>
      <c r="E46" s="133">
        <f t="shared" si="0"/>
        <v>0</v>
      </c>
      <c r="F46" s="240"/>
      <c r="G46" s="241"/>
      <c r="H46" s="221"/>
      <c r="I46" s="242"/>
    </row>
    <row r="47" spans="1:9" s="122" customFormat="1" ht="12.75" x14ac:dyDescent="0.25">
      <c r="A47" s="129">
        <v>26</v>
      </c>
      <c r="B47" s="130"/>
      <c r="C47" s="131"/>
      <c r="D47" s="132">
        <v>0</v>
      </c>
      <c r="E47" s="133">
        <f t="shared" si="0"/>
        <v>0</v>
      </c>
      <c r="F47" s="240"/>
      <c r="G47" s="241"/>
      <c r="H47" s="221"/>
      <c r="I47" s="242"/>
    </row>
    <row r="48" spans="1:9" s="122" customFormat="1" ht="12.75" x14ac:dyDescent="0.25">
      <c r="A48" s="129">
        <v>27</v>
      </c>
      <c r="B48" s="130"/>
      <c r="C48" s="131"/>
      <c r="D48" s="132">
        <v>0</v>
      </c>
      <c r="E48" s="133">
        <f t="shared" si="0"/>
        <v>0</v>
      </c>
      <c r="F48" s="240"/>
      <c r="G48" s="241"/>
      <c r="H48" s="221"/>
      <c r="I48" s="242"/>
    </row>
    <row r="49" spans="1:9" s="122" customFormat="1" ht="12.75" x14ac:dyDescent="0.25">
      <c r="A49" s="129">
        <v>28</v>
      </c>
      <c r="B49" s="130"/>
      <c r="C49" s="131"/>
      <c r="D49" s="132">
        <v>0</v>
      </c>
      <c r="E49" s="133">
        <f t="shared" si="0"/>
        <v>0</v>
      </c>
      <c r="F49" s="240"/>
      <c r="G49" s="241"/>
      <c r="H49" s="221"/>
      <c r="I49" s="242"/>
    </row>
    <row r="50" spans="1:9" s="122" customFormat="1" ht="12.75" x14ac:dyDescent="0.25">
      <c r="A50" s="129">
        <v>29</v>
      </c>
      <c r="B50" s="130"/>
      <c r="C50" s="131"/>
      <c r="D50" s="132">
        <v>0</v>
      </c>
      <c r="E50" s="133">
        <f t="shared" si="0"/>
        <v>0</v>
      </c>
      <c r="F50" s="240"/>
      <c r="G50" s="241"/>
      <c r="H50" s="221"/>
      <c r="I50" s="242"/>
    </row>
    <row r="51" spans="1:9" s="122" customFormat="1" ht="12.75" x14ac:dyDescent="0.25">
      <c r="A51" s="129">
        <v>30</v>
      </c>
      <c r="B51" s="130"/>
      <c r="C51" s="131"/>
      <c r="D51" s="132">
        <v>0</v>
      </c>
      <c r="E51" s="133">
        <f t="shared" si="0"/>
        <v>0</v>
      </c>
      <c r="F51" s="240"/>
      <c r="G51" s="241"/>
      <c r="H51" s="221"/>
      <c r="I51" s="242"/>
    </row>
    <row r="52" spans="1:9" s="122" customFormat="1" ht="13.5" thickBot="1" x14ac:dyDescent="0.3">
      <c r="A52" s="134" t="s">
        <v>23</v>
      </c>
      <c r="B52" s="135" t="s">
        <v>18</v>
      </c>
      <c r="C52" s="136">
        <f>SUM(C22:C51)</f>
        <v>0</v>
      </c>
      <c r="D52" s="137"/>
      <c r="E52" s="133">
        <f>SUM(E22:E51)</f>
        <v>0</v>
      </c>
      <c r="F52" s="243"/>
      <c r="G52" s="241"/>
      <c r="H52" s="221"/>
      <c r="I52" s="242"/>
    </row>
    <row r="53" spans="1:9" s="138" customFormat="1" ht="18" thickBot="1" x14ac:dyDescent="0.3">
      <c r="A53" s="295" t="s">
        <v>24</v>
      </c>
      <c r="B53" s="295"/>
      <c r="C53" s="81"/>
      <c r="D53" s="81"/>
      <c r="E53" s="81"/>
      <c r="F53" s="82"/>
      <c r="G53" s="83"/>
      <c r="H53" s="84"/>
      <c r="I53" s="84"/>
    </row>
    <row r="54" spans="1:9" s="122" customFormat="1" ht="14.25" thickTop="1" thickBot="1" x14ac:dyDescent="0.3">
      <c r="A54" s="119" t="s">
        <v>10</v>
      </c>
      <c r="B54" s="120" t="s">
        <v>11</v>
      </c>
      <c r="C54" s="121"/>
      <c r="D54" s="77"/>
      <c r="E54" s="77"/>
      <c r="F54" s="85"/>
      <c r="G54" s="86"/>
      <c r="H54" s="78"/>
      <c r="I54" s="78"/>
    </row>
    <row r="55" spans="1:9" s="122" customFormat="1" ht="13.5" thickBot="1" x14ac:dyDescent="0.3">
      <c r="A55" s="119" t="s">
        <v>101</v>
      </c>
      <c r="B55" s="120" t="s">
        <v>193</v>
      </c>
      <c r="C55" s="121"/>
      <c r="D55" s="77"/>
      <c r="E55" s="77"/>
      <c r="F55" s="85"/>
      <c r="G55" s="86"/>
      <c r="H55" s="78"/>
      <c r="I55" s="78"/>
    </row>
    <row r="56" spans="1:9" s="122" customFormat="1" ht="13.5" thickBot="1" x14ac:dyDescent="0.3">
      <c r="A56" s="123" t="s">
        <v>12</v>
      </c>
      <c r="B56" s="124" t="s">
        <v>195</v>
      </c>
      <c r="C56" s="87"/>
      <c r="D56" s="77"/>
      <c r="E56" s="77"/>
      <c r="F56" s="85"/>
      <c r="G56" s="86"/>
      <c r="H56" s="78"/>
      <c r="I56" s="78"/>
    </row>
    <row r="57" spans="1:9" s="122" customFormat="1" ht="13.5" thickBot="1" x14ac:dyDescent="0.3">
      <c r="A57" s="255" t="s">
        <v>13</v>
      </c>
      <c r="B57" s="124">
        <v>396</v>
      </c>
      <c r="C57" s="87"/>
      <c r="D57" s="77"/>
      <c r="E57" s="77"/>
      <c r="F57" s="85"/>
      <c r="G57" s="86"/>
      <c r="H57" s="78"/>
      <c r="I57" s="78"/>
    </row>
    <row r="58" spans="1:9" s="122" customFormat="1" ht="15.75" customHeight="1" thickBot="1" x14ac:dyDescent="0.3">
      <c r="A58" s="125" t="s">
        <v>254</v>
      </c>
      <c r="B58" s="288" t="s">
        <v>251</v>
      </c>
      <c r="C58" s="289"/>
      <c r="D58" s="289"/>
      <c r="E58" s="289"/>
      <c r="F58" s="289"/>
      <c r="G58" s="289"/>
      <c r="H58" s="289"/>
      <c r="I58" s="290"/>
    </row>
    <row r="59" spans="1:9" s="122" customFormat="1" ht="12.75" x14ac:dyDescent="0.25">
      <c r="A59" s="139" t="s">
        <v>14</v>
      </c>
      <c r="B59" s="140" t="s">
        <v>15</v>
      </c>
      <c r="C59" s="141" t="s">
        <v>16</v>
      </c>
      <c r="D59" s="141" t="s">
        <v>17</v>
      </c>
      <c r="E59" s="142" t="s">
        <v>25</v>
      </c>
      <c r="F59" s="128" t="s">
        <v>19</v>
      </c>
      <c r="G59" s="143" t="s">
        <v>20</v>
      </c>
      <c r="H59" s="128" t="s">
        <v>21</v>
      </c>
      <c r="I59" s="128" t="s">
        <v>22</v>
      </c>
    </row>
    <row r="60" spans="1:9" s="122" customFormat="1" ht="12.75" x14ac:dyDescent="0.25">
      <c r="A60" s="144">
        <v>1</v>
      </c>
      <c r="B60" s="145" t="s">
        <v>26</v>
      </c>
      <c r="C60" s="131"/>
      <c r="D60" s="132">
        <v>0</v>
      </c>
      <c r="E60" s="133">
        <f t="shared" ref="E60:E69" si="1">C60*D60</f>
        <v>0</v>
      </c>
      <c r="F60" s="240" t="s">
        <v>0</v>
      </c>
      <c r="G60" s="241"/>
      <c r="H60" s="221"/>
      <c r="I60" s="242"/>
    </row>
    <row r="61" spans="1:9" s="122" customFormat="1" ht="12.75" x14ac:dyDescent="0.25">
      <c r="A61" s="144">
        <v>2</v>
      </c>
      <c r="B61" s="145" t="s">
        <v>26</v>
      </c>
      <c r="C61" s="131"/>
      <c r="D61" s="132">
        <v>0</v>
      </c>
      <c r="E61" s="133">
        <f t="shared" si="1"/>
        <v>0</v>
      </c>
      <c r="F61" s="240"/>
      <c r="G61" s="241"/>
      <c r="H61" s="221"/>
      <c r="I61" s="242"/>
    </row>
    <row r="62" spans="1:9" s="122" customFormat="1" ht="12.75" x14ac:dyDescent="0.25">
      <c r="A62" s="144">
        <v>3</v>
      </c>
      <c r="B62" s="145" t="s">
        <v>26</v>
      </c>
      <c r="C62" s="131"/>
      <c r="D62" s="132">
        <v>0</v>
      </c>
      <c r="E62" s="133">
        <f t="shared" si="1"/>
        <v>0</v>
      </c>
      <c r="F62" s="240"/>
      <c r="G62" s="241"/>
      <c r="H62" s="221"/>
      <c r="I62" s="242"/>
    </row>
    <row r="63" spans="1:9" s="122" customFormat="1" ht="12.75" x14ac:dyDescent="0.25">
      <c r="A63" s="144">
        <v>4</v>
      </c>
      <c r="B63" s="145" t="s">
        <v>26</v>
      </c>
      <c r="C63" s="131"/>
      <c r="D63" s="132">
        <v>0</v>
      </c>
      <c r="E63" s="133">
        <f t="shared" si="1"/>
        <v>0</v>
      </c>
      <c r="F63" s="240"/>
      <c r="G63" s="241"/>
      <c r="H63" s="221"/>
      <c r="I63" s="242"/>
    </row>
    <row r="64" spans="1:9" s="122" customFormat="1" ht="12.75" x14ac:dyDescent="0.25">
      <c r="A64" s="144">
        <v>5</v>
      </c>
      <c r="B64" s="145" t="s">
        <v>26</v>
      </c>
      <c r="C64" s="131"/>
      <c r="D64" s="132">
        <v>0</v>
      </c>
      <c r="E64" s="133">
        <f t="shared" si="1"/>
        <v>0</v>
      </c>
      <c r="F64" s="240"/>
      <c r="G64" s="241"/>
      <c r="H64" s="221"/>
      <c r="I64" s="242"/>
    </row>
    <row r="65" spans="1:9" s="122" customFormat="1" ht="12.75" x14ac:dyDescent="0.25">
      <c r="A65" s="144">
        <v>6</v>
      </c>
      <c r="B65" s="145" t="s">
        <v>26</v>
      </c>
      <c r="C65" s="131"/>
      <c r="D65" s="132">
        <v>0</v>
      </c>
      <c r="E65" s="133">
        <f t="shared" si="1"/>
        <v>0</v>
      </c>
      <c r="F65" s="240"/>
      <c r="G65" s="241"/>
      <c r="H65" s="221"/>
      <c r="I65" s="242"/>
    </row>
    <row r="66" spans="1:9" s="122" customFormat="1" ht="12.75" x14ac:dyDescent="0.25">
      <c r="A66" s="144">
        <v>7</v>
      </c>
      <c r="B66" s="145" t="s">
        <v>26</v>
      </c>
      <c r="C66" s="131"/>
      <c r="D66" s="132">
        <v>0</v>
      </c>
      <c r="E66" s="133">
        <f t="shared" si="1"/>
        <v>0</v>
      </c>
      <c r="F66" s="240"/>
      <c r="G66" s="241"/>
      <c r="H66" s="221"/>
      <c r="I66" s="242"/>
    </row>
    <row r="67" spans="1:9" s="122" customFormat="1" ht="12.75" x14ac:dyDescent="0.25">
      <c r="A67" s="144">
        <v>8</v>
      </c>
      <c r="B67" s="145" t="s">
        <v>26</v>
      </c>
      <c r="C67" s="131"/>
      <c r="D67" s="132">
        <v>0</v>
      </c>
      <c r="E67" s="133">
        <f t="shared" si="1"/>
        <v>0</v>
      </c>
      <c r="F67" s="240"/>
      <c r="G67" s="241"/>
      <c r="H67" s="221"/>
      <c r="I67" s="242"/>
    </row>
    <row r="68" spans="1:9" s="122" customFormat="1" ht="12.75" x14ac:dyDescent="0.25">
      <c r="A68" s="144">
        <v>9</v>
      </c>
      <c r="B68" s="145" t="s">
        <v>26</v>
      </c>
      <c r="C68" s="131"/>
      <c r="D68" s="132">
        <v>0</v>
      </c>
      <c r="E68" s="133">
        <f t="shared" si="1"/>
        <v>0</v>
      </c>
      <c r="F68" s="240"/>
      <c r="G68" s="241"/>
      <c r="H68" s="221"/>
      <c r="I68" s="242"/>
    </row>
    <row r="69" spans="1:9" s="122" customFormat="1" ht="12.75" x14ac:dyDescent="0.25">
      <c r="A69" s="144">
        <v>10</v>
      </c>
      <c r="B69" s="145" t="s">
        <v>26</v>
      </c>
      <c r="C69" s="131"/>
      <c r="D69" s="132">
        <v>0</v>
      </c>
      <c r="E69" s="133">
        <f t="shared" si="1"/>
        <v>0</v>
      </c>
      <c r="F69" s="240"/>
      <c r="G69" s="241"/>
      <c r="H69" s="221"/>
      <c r="I69" s="242"/>
    </row>
    <row r="70" spans="1:9" s="122" customFormat="1" ht="13.5" thickBot="1" x14ac:dyDescent="0.3">
      <c r="A70" s="134" t="s">
        <v>24</v>
      </c>
      <c r="B70" s="146" t="s">
        <v>18</v>
      </c>
      <c r="C70" s="147">
        <f>SUM(C60:C69)</f>
        <v>0</v>
      </c>
      <c r="D70" s="137"/>
      <c r="E70" s="133">
        <f>SUM(E60:E69)</f>
        <v>0</v>
      </c>
      <c r="F70" s="240"/>
      <c r="G70" s="241"/>
      <c r="H70" s="221"/>
      <c r="I70" s="242"/>
    </row>
    <row r="71" spans="1:9" s="148" customFormat="1" ht="18" thickBot="1" x14ac:dyDescent="0.3">
      <c r="A71" s="295" t="s">
        <v>27</v>
      </c>
      <c r="B71" s="295"/>
      <c r="C71" s="81"/>
      <c r="D71" s="81"/>
      <c r="E71" s="81"/>
      <c r="F71" s="84"/>
      <c r="G71" s="83"/>
      <c r="H71" s="84"/>
      <c r="I71" s="84"/>
    </row>
    <row r="72" spans="1:9" s="149" customFormat="1" ht="14.25" thickTop="1" thickBot="1" x14ac:dyDescent="0.3">
      <c r="A72" s="119" t="s">
        <v>10</v>
      </c>
      <c r="B72" s="120" t="s">
        <v>11</v>
      </c>
      <c r="C72" s="121"/>
      <c r="D72" s="87"/>
      <c r="E72" s="77"/>
      <c r="F72" s="78"/>
      <c r="G72" s="86"/>
      <c r="H72" s="78"/>
      <c r="I72" s="78"/>
    </row>
    <row r="73" spans="1:9" s="149" customFormat="1" ht="13.5" thickBot="1" x14ac:dyDescent="0.3">
      <c r="A73" s="119" t="s">
        <v>101</v>
      </c>
      <c r="B73" s="120" t="s">
        <v>210</v>
      </c>
      <c r="C73" s="121"/>
      <c r="D73" s="87"/>
      <c r="E73" s="77"/>
      <c r="F73" s="78"/>
      <c r="G73" s="86"/>
      <c r="H73" s="78"/>
      <c r="I73" s="78"/>
    </row>
    <row r="74" spans="1:9" s="149" customFormat="1" ht="16.5" customHeight="1" thickBot="1" x14ac:dyDescent="0.3">
      <c r="A74" s="123" t="s">
        <v>12</v>
      </c>
      <c r="B74" s="150" t="s">
        <v>194</v>
      </c>
      <c r="C74" s="121"/>
      <c r="D74" s="87"/>
      <c r="E74" s="151"/>
      <c r="F74" s="78"/>
      <c r="G74" s="86"/>
      <c r="H74" s="78"/>
      <c r="I74" s="78"/>
    </row>
    <row r="75" spans="1:9" s="149" customFormat="1" ht="16.5" customHeight="1" thickBot="1" x14ac:dyDescent="0.3">
      <c r="A75" s="255" t="s">
        <v>13</v>
      </c>
      <c r="B75" s="124">
        <v>396</v>
      </c>
      <c r="C75" s="121"/>
      <c r="D75" s="87"/>
      <c r="E75" s="151"/>
      <c r="F75" s="78"/>
      <c r="G75" s="86"/>
      <c r="H75" s="78"/>
      <c r="I75" s="78"/>
    </row>
    <row r="76" spans="1:9" s="122" customFormat="1" ht="15.75" customHeight="1" thickBot="1" x14ac:dyDescent="0.3">
      <c r="A76" s="125" t="s">
        <v>254</v>
      </c>
      <c r="B76" s="288" t="s">
        <v>252</v>
      </c>
      <c r="C76" s="289"/>
      <c r="D76" s="289"/>
      <c r="E76" s="289"/>
      <c r="F76" s="289"/>
      <c r="G76" s="289"/>
      <c r="H76" s="289"/>
      <c r="I76" s="290"/>
    </row>
    <row r="77" spans="1:9" s="149" customFormat="1" ht="12.75" x14ac:dyDescent="0.25">
      <c r="A77" s="139" t="s">
        <v>14</v>
      </c>
      <c r="B77" s="152" t="s">
        <v>223</v>
      </c>
      <c r="C77" s="141" t="s">
        <v>16</v>
      </c>
      <c r="D77" s="141" t="s">
        <v>17</v>
      </c>
      <c r="E77" s="142" t="s">
        <v>25</v>
      </c>
      <c r="F77" s="128" t="s">
        <v>19</v>
      </c>
      <c r="G77" s="143" t="s">
        <v>20</v>
      </c>
      <c r="H77" s="128" t="s">
        <v>21</v>
      </c>
      <c r="I77" s="128" t="s">
        <v>22</v>
      </c>
    </row>
    <row r="78" spans="1:9" s="149" customFormat="1" ht="12.75" x14ac:dyDescent="0.25">
      <c r="A78" s="144">
        <v>1</v>
      </c>
      <c r="B78" s="153"/>
      <c r="C78" s="131"/>
      <c r="D78" s="132">
        <v>0</v>
      </c>
      <c r="E78" s="133">
        <f t="shared" ref="E78:E87" si="2">C78*D78</f>
        <v>0</v>
      </c>
      <c r="F78" s="240" t="s">
        <v>0</v>
      </c>
      <c r="G78" s="241"/>
      <c r="H78" s="221"/>
      <c r="I78" s="242"/>
    </row>
    <row r="79" spans="1:9" s="149" customFormat="1" ht="12.75" x14ac:dyDescent="0.25">
      <c r="A79" s="144">
        <v>2</v>
      </c>
      <c r="B79" s="153"/>
      <c r="C79" s="131"/>
      <c r="D79" s="132">
        <v>0</v>
      </c>
      <c r="E79" s="133">
        <f t="shared" si="2"/>
        <v>0</v>
      </c>
      <c r="F79" s="240"/>
      <c r="G79" s="241"/>
      <c r="H79" s="221"/>
      <c r="I79" s="242"/>
    </row>
    <row r="80" spans="1:9" s="149" customFormat="1" ht="12.75" x14ac:dyDescent="0.25">
      <c r="A80" s="144">
        <v>3</v>
      </c>
      <c r="B80" s="153"/>
      <c r="C80" s="131"/>
      <c r="D80" s="132">
        <v>0</v>
      </c>
      <c r="E80" s="133">
        <f t="shared" si="2"/>
        <v>0</v>
      </c>
      <c r="F80" s="240"/>
      <c r="G80" s="241"/>
      <c r="H80" s="221"/>
      <c r="I80" s="242"/>
    </row>
    <row r="81" spans="1:9" s="149" customFormat="1" ht="12.75" x14ac:dyDescent="0.25">
      <c r="A81" s="144">
        <v>4</v>
      </c>
      <c r="B81" s="153"/>
      <c r="C81" s="131"/>
      <c r="D81" s="132">
        <v>0</v>
      </c>
      <c r="E81" s="133">
        <f t="shared" si="2"/>
        <v>0</v>
      </c>
      <c r="F81" s="240"/>
      <c r="G81" s="241"/>
      <c r="H81" s="221"/>
      <c r="I81" s="242"/>
    </row>
    <row r="82" spans="1:9" s="149" customFormat="1" ht="12.75" x14ac:dyDescent="0.25">
      <c r="A82" s="144">
        <v>5</v>
      </c>
      <c r="B82" s="153"/>
      <c r="C82" s="131"/>
      <c r="D82" s="132">
        <v>0</v>
      </c>
      <c r="E82" s="133">
        <f t="shared" si="2"/>
        <v>0</v>
      </c>
      <c r="F82" s="240"/>
      <c r="G82" s="241"/>
      <c r="H82" s="221"/>
      <c r="I82" s="242"/>
    </row>
    <row r="83" spans="1:9" s="149" customFormat="1" ht="12.75" x14ac:dyDescent="0.25">
      <c r="A83" s="144">
        <v>6</v>
      </c>
      <c r="B83" s="153"/>
      <c r="C83" s="131"/>
      <c r="D83" s="132">
        <v>0</v>
      </c>
      <c r="E83" s="133">
        <f t="shared" si="2"/>
        <v>0</v>
      </c>
      <c r="F83" s="240"/>
      <c r="G83" s="241"/>
      <c r="H83" s="221"/>
      <c r="I83" s="242"/>
    </row>
    <row r="84" spans="1:9" s="149" customFormat="1" ht="12.75" x14ac:dyDescent="0.25">
      <c r="A84" s="144">
        <v>7</v>
      </c>
      <c r="B84" s="153"/>
      <c r="C84" s="131"/>
      <c r="D84" s="132">
        <v>0</v>
      </c>
      <c r="E84" s="133">
        <f t="shared" si="2"/>
        <v>0</v>
      </c>
      <c r="F84" s="240"/>
      <c r="G84" s="241"/>
      <c r="H84" s="221"/>
      <c r="I84" s="242"/>
    </row>
    <row r="85" spans="1:9" s="149" customFormat="1" ht="12.75" x14ac:dyDescent="0.25">
      <c r="A85" s="144">
        <v>8</v>
      </c>
      <c r="B85" s="153"/>
      <c r="C85" s="131"/>
      <c r="D85" s="132">
        <v>0</v>
      </c>
      <c r="E85" s="133">
        <f t="shared" si="2"/>
        <v>0</v>
      </c>
      <c r="F85" s="240"/>
      <c r="G85" s="241"/>
      <c r="H85" s="221"/>
      <c r="I85" s="242"/>
    </row>
    <row r="86" spans="1:9" s="149" customFormat="1" ht="12.75" x14ac:dyDescent="0.25">
      <c r="A86" s="144">
        <v>9</v>
      </c>
      <c r="B86" s="153"/>
      <c r="C86" s="131"/>
      <c r="D86" s="132">
        <v>0</v>
      </c>
      <c r="E86" s="133">
        <f t="shared" si="2"/>
        <v>0</v>
      </c>
      <c r="F86" s="240"/>
      <c r="G86" s="241"/>
      <c r="H86" s="221"/>
      <c r="I86" s="242"/>
    </row>
    <row r="87" spans="1:9" s="149" customFormat="1" ht="12.75" x14ac:dyDescent="0.25">
      <c r="A87" s="144">
        <v>10</v>
      </c>
      <c r="B87" s="153"/>
      <c r="C87" s="131"/>
      <c r="D87" s="132">
        <v>0</v>
      </c>
      <c r="E87" s="133">
        <f t="shared" si="2"/>
        <v>0</v>
      </c>
      <c r="F87" s="240"/>
      <c r="G87" s="241"/>
      <c r="H87" s="221"/>
      <c r="I87" s="242"/>
    </row>
    <row r="88" spans="1:9" s="157" customFormat="1" ht="13.5" thickBot="1" x14ac:dyDescent="0.3">
      <c r="A88" s="154" t="s">
        <v>27</v>
      </c>
      <c r="B88" s="155" t="s">
        <v>18</v>
      </c>
      <c r="C88" s="147">
        <f>SUM(C78:C87)</f>
        <v>0</v>
      </c>
      <c r="D88" s="156"/>
      <c r="E88" s="133">
        <f>SUM(E78:E87)</f>
        <v>0</v>
      </c>
      <c r="F88" s="240"/>
      <c r="G88" s="241"/>
      <c r="H88" s="221"/>
      <c r="I88" s="242"/>
    </row>
    <row r="89" spans="1:9" s="138" customFormat="1" ht="18" thickBot="1" x14ac:dyDescent="0.3">
      <c r="A89" s="295" t="s">
        <v>28</v>
      </c>
      <c r="B89" s="295"/>
      <c r="C89" s="81"/>
      <c r="D89" s="81"/>
      <c r="E89" s="81"/>
      <c r="F89" s="84"/>
      <c r="G89" s="83"/>
      <c r="H89" s="84"/>
      <c r="I89" s="84"/>
    </row>
    <row r="90" spans="1:9" s="122" customFormat="1" ht="14.25" thickTop="1" thickBot="1" x14ac:dyDescent="0.3">
      <c r="A90" s="119" t="s">
        <v>29</v>
      </c>
      <c r="B90" s="120" t="s">
        <v>11</v>
      </c>
      <c r="C90" s="121"/>
      <c r="D90" s="87"/>
      <c r="E90" s="77"/>
      <c r="F90" s="78"/>
      <c r="G90" s="86"/>
      <c r="H90" s="78"/>
      <c r="I90" s="78"/>
    </row>
    <row r="91" spans="1:9" s="122" customFormat="1" ht="13.5" thickBot="1" x14ac:dyDescent="0.3">
      <c r="A91" s="119" t="s">
        <v>101</v>
      </c>
      <c r="B91" s="120" t="s">
        <v>247</v>
      </c>
      <c r="C91" s="121"/>
      <c r="D91" s="87"/>
      <c r="E91" s="77"/>
      <c r="F91" s="78"/>
      <c r="G91" s="86"/>
      <c r="H91" s="78"/>
      <c r="I91" s="78"/>
    </row>
    <row r="92" spans="1:9" s="122" customFormat="1" ht="13.5" thickBot="1" x14ac:dyDescent="0.3">
      <c r="A92" s="123" t="s">
        <v>12</v>
      </c>
      <c r="B92" s="124" t="s">
        <v>197</v>
      </c>
      <c r="C92" s="87"/>
      <c r="D92" s="87"/>
      <c r="E92" s="77"/>
      <c r="F92" s="78"/>
      <c r="G92" s="86"/>
      <c r="H92" s="78"/>
      <c r="I92" s="78"/>
    </row>
    <row r="93" spans="1:9" s="122" customFormat="1" ht="13.5" thickBot="1" x14ac:dyDescent="0.3">
      <c r="A93" s="255" t="s">
        <v>13</v>
      </c>
      <c r="B93" s="124">
        <v>396</v>
      </c>
      <c r="C93" s="87"/>
      <c r="D93" s="87"/>
      <c r="E93" s="77"/>
      <c r="F93" s="78"/>
      <c r="G93" s="86"/>
      <c r="H93" s="78"/>
      <c r="I93" s="78"/>
    </row>
    <row r="94" spans="1:9" s="122" customFormat="1" ht="15.75" customHeight="1" thickBot="1" x14ac:dyDescent="0.3">
      <c r="A94" s="125" t="s">
        <v>254</v>
      </c>
      <c r="B94" s="288" t="s">
        <v>253</v>
      </c>
      <c r="C94" s="289"/>
      <c r="D94" s="289"/>
      <c r="E94" s="289"/>
      <c r="F94" s="289"/>
      <c r="G94" s="289"/>
      <c r="H94" s="289"/>
      <c r="I94" s="290"/>
    </row>
    <row r="95" spans="1:9" s="122" customFormat="1" ht="12.75" x14ac:dyDescent="0.25">
      <c r="A95" s="158" t="s">
        <v>14</v>
      </c>
      <c r="B95" s="152" t="s">
        <v>15</v>
      </c>
      <c r="C95" s="141" t="s">
        <v>16</v>
      </c>
      <c r="D95" s="141" t="s">
        <v>17</v>
      </c>
      <c r="E95" s="159" t="s">
        <v>25</v>
      </c>
      <c r="F95" s="128" t="s">
        <v>19</v>
      </c>
      <c r="G95" s="143" t="s">
        <v>20</v>
      </c>
      <c r="H95" s="128" t="s">
        <v>21</v>
      </c>
      <c r="I95" s="128" t="s">
        <v>22</v>
      </c>
    </row>
    <row r="96" spans="1:9" s="122" customFormat="1" ht="12.75" x14ac:dyDescent="0.25">
      <c r="A96" s="144">
        <v>1</v>
      </c>
      <c r="B96" s="145" t="s">
        <v>26</v>
      </c>
      <c r="C96" s="131"/>
      <c r="D96" s="132">
        <v>0</v>
      </c>
      <c r="E96" s="133">
        <f t="shared" ref="E96:E100" si="3">C96*D96</f>
        <v>0</v>
      </c>
      <c r="F96" s="240" t="s">
        <v>0</v>
      </c>
      <c r="G96" s="241"/>
      <c r="H96" s="221"/>
      <c r="I96" s="242"/>
    </row>
    <row r="97" spans="1:9" s="122" customFormat="1" ht="12.75" x14ac:dyDescent="0.25">
      <c r="A97" s="144">
        <v>2</v>
      </c>
      <c r="B97" s="145" t="s">
        <v>26</v>
      </c>
      <c r="C97" s="131"/>
      <c r="D97" s="132">
        <v>0</v>
      </c>
      <c r="E97" s="133">
        <f t="shared" si="3"/>
        <v>0</v>
      </c>
      <c r="F97" s="240" t="s">
        <v>0</v>
      </c>
      <c r="G97" s="241"/>
      <c r="H97" s="221"/>
      <c r="I97" s="242"/>
    </row>
    <row r="98" spans="1:9" s="122" customFormat="1" ht="12.75" x14ac:dyDescent="0.25">
      <c r="A98" s="144">
        <v>3</v>
      </c>
      <c r="B98" s="145" t="s">
        <v>26</v>
      </c>
      <c r="C98" s="131"/>
      <c r="D98" s="132">
        <v>0</v>
      </c>
      <c r="E98" s="133">
        <f t="shared" si="3"/>
        <v>0</v>
      </c>
      <c r="F98" s="240" t="s">
        <v>0</v>
      </c>
      <c r="G98" s="241"/>
      <c r="H98" s="221"/>
      <c r="I98" s="242"/>
    </row>
    <row r="99" spans="1:9" s="122" customFormat="1" ht="12.75" x14ac:dyDescent="0.25">
      <c r="A99" s="144">
        <v>4</v>
      </c>
      <c r="B99" s="145" t="s">
        <v>26</v>
      </c>
      <c r="C99" s="131"/>
      <c r="D99" s="132">
        <v>0</v>
      </c>
      <c r="E99" s="133">
        <f t="shared" si="3"/>
        <v>0</v>
      </c>
      <c r="F99" s="240" t="s">
        <v>0</v>
      </c>
      <c r="G99" s="241"/>
      <c r="H99" s="221"/>
      <c r="I99" s="242"/>
    </row>
    <row r="100" spans="1:9" s="122" customFormat="1" ht="12.75" x14ac:dyDescent="0.25">
      <c r="A100" s="144">
        <v>5</v>
      </c>
      <c r="B100" s="145" t="s">
        <v>26</v>
      </c>
      <c r="C100" s="131"/>
      <c r="D100" s="132">
        <v>0</v>
      </c>
      <c r="E100" s="133">
        <f t="shared" si="3"/>
        <v>0</v>
      </c>
      <c r="F100" s="240" t="s">
        <v>0</v>
      </c>
      <c r="G100" s="241"/>
      <c r="H100" s="221"/>
      <c r="I100" s="242"/>
    </row>
    <row r="101" spans="1:9" s="122" customFormat="1" ht="13.5" thickBot="1" x14ac:dyDescent="0.3">
      <c r="A101" s="134" t="s">
        <v>28</v>
      </c>
      <c r="B101" s="160" t="s">
        <v>18</v>
      </c>
      <c r="C101" s="147">
        <f>SUM(C96:C100)</f>
        <v>0</v>
      </c>
      <c r="D101" s="137"/>
      <c r="E101" s="133">
        <f>SUM(E96:E100)</f>
        <v>0</v>
      </c>
      <c r="F101" s="240" t="s">
        <v>0</v>
      </c>
      <c r="G101" s="241"/>
      <c r="H101" s="221"/>
      <c r="I101" s="242"/>
    </row>
    <row r="102" spans="1:9" s="138" customFormat="1" ht="20.25" thickBot="1" x14ac:dyDescent="0.3">
      <c r="A102" s="298" t="s">
        <v>30</v>
      </c>
      <c r="B102" s="298"/>
      <c r="C102" s="298"/>
      <c r="D102" s="298"/>
      <c r="E102" s="298"/>
      <c r="F102" s="298"/>
      <c r="G102" s="298"/>
      <c r="H102" s="298"/>
      <c r="I102" s="298"/>
    </row>
    <row r="103" spans="1:9" s="118" customFormat="1" ht="18.75" thickTop="1" thickBot="1" x14ac:dyDescent="0.3">
      <c r="A103" s="295" t="s">
        <v>31</v>
      </c>
      <c r="B103" s="295"/>
      <c r="C103" s="81"/>
      <c r="D103" s="81"/>
      <c r="E103" s="81"/>
      <c r="F103" s="84"/>
      <c r="G103" s="83"/>
      <c r="H103" s="84"/>
      <c r="I103" s="84"/>
    </row>
    <row r="104" spans="1:9" s="122" customFormat="1" ht="15" customHeight="1" thickTop="1" thickBot="1" x14ac:dyDescent="0.3">
      <c r="A104" s="119" t="s">
        <v>32</v>
      </c>
      <c r="B104" s="120" t="s">
        <v>33</v>
      </c>
      <c r="C104" s="121"/>
      <c r="D104" s="87"/>
      <c r="E104" s="90"/>
      <c r="F104" s="91"/>
      <c r="G104" s="92"/>
      <c r="H104" s="91"/>
      <c r="I104" s="91"/>
    </row>
    <row r="105" spans="1:9" s="122" customFormat="1" ht="15" customHeight="1" thickBot="1" x14ac:dyDescent="0.3">
      <c r="A105" s="119" t="s">
        <v>101</v>
      </c>
      <c r="B105" s="120" t="s">
        <v>192</v>
      </c>
      <c r="C105" s="121"/>
      <c r="D105" s="87"/>
      <c r="E105" s="90"/>
      <c r="F105" s="91"/>
      <c r="G105" s="92"/>
      <c r="H105" s="91"/>
      <c r="I105" s="91"/>
    </row>
    <row r="106" spans="1:9" s="122" customFormat="1" ht="15" customHeight="1" thickBot="1" x14ac:dyDescent="0.3">
      <c r="A106" s="256" t="s">
        <v>245</v>
      </c>
      <c r="B106" s="124">
        <v>394</v>
      </c>
      <c r="C106" s="121"/>
      <c r="D106" s="87"/>
      <c r="E106" s="90"/>
      <c r="F106" s="91"/>
      <c r="G106" s="92"/>
      <c r="H106" s="91"/>
      <c r="I106" s="91"/>
    </row>
    <row r="107" spans="1:9" s="122" customFormat="1" ht="15.75" customHeight="1" thickBot="1" x14ac:dyDescent="0.3">
      <c r="A107" s="125" t="s">
        <v>254</v>
      </c>
      <c r="B107" s="288" t="s">
        <v>250</v>
      </c>
      <c r="C107" s="289"/>
      <c r="D107" s="289"/>
      <c r="E107" s="289"/>
      <c r="F107" s="289"/>
      <c r="G107" s="289"/>
      <c r="H107" s="289"/>
      <c r="I107" s="290"/>
    </row>
    <row r="108" spans="1:9" s="122" customFormat="1" ht="15" customHeight="1" x14ac:dyDescent="0.25">
      <c r="A108" s="139" t="s">
        <v>14</v>
      </c>
      <c r="B108" s="152" t="s">
        <v>15</v>
      </c>
      <c r="C108" s="140" t="s">
        <v>16</v>
      </c>
      <c r="D108" s="140" t="s">
        <v>35</v>
      </c>
      <c r="E108" s="257"/>
      <c r="F108" s="140" t="s">
        <v>19</v>
      </c>
      <c r="G108" s="258" t="s">
        <v>20</v>
      </c>
      <c r="H108" s="140" t="s">
        <v>21</v>
      </c>
      <c r="I108" s="140" t="s">
        <v>22</v>
      </c>
    </row>
    <row r="109" spans="1:9" s="122" customFormat="1" ht="15" customHeight="1" x14ac:dyDescent="0.25">
      <c r="A109" s="144">
        <v>1</v>
      </c>
      <c r="B109" s="153"/>
      <c r="C109" s="131"/>
      <c r="D109" s="163">
        <v>0</v>
      </c>
      <c r="E109" s="164"/>
      <c r="F109" s="240" t="s">
        <v>0</v>
      </c>
      <c r="G109" s="241"/>
      <c r="H109" s="221"/>
      <c r="I109" s="242"/>
    </row>
    <row r="110" spans="1:9" s="122" customFormat="1" ht="14.1" customHeight="1" x14ac:dyDescent="0.25">
      <c r="A110" s="144">
        <v>2</v>
      </c>
      <c r="B110" s="153"/>
      <c r="C110" s="131"/>
      <c r="D110" s="163">
        <v>0</v>
      </c>
      <c r="E110" s="164"/>
      <c r="F110" s="240" t="s">
        <v>0</v>
      </c>
      <c r="G110" s="241"/>
      <c r="H110" s="221"/>
      <c r="I110" s="242"/>
    </row>
    <row r="111" spans="1:9" s="122" customFormat="1" ht="14.1" customHeight="1" x14ac:dyDescent="0.25">
      <c r="A111" s="144">
        <v>3</v>
      </c>
      <c r="B111" s="153"/>
      <c r="C111" s="131"/>
      <c r="D111" s="163">
        <v>0</v>
      </c>
      <c r="E111" s="164"/>
      <c r="F111" s="240" t="s">
        <v>0</v>
      </c>
      <c r="G111" s="241"/>
      <c r="H111" s="221"/>
      <c r="I111" s="242"/>
    </row>
    <row r="112" spans="1:9" s="122" customFormat="1" ht="14.1" customHeight="1" x14ac:dyDescent="0.25">
      <c r="A112" s="144">
        <v>4</v>
      </c>
      <c r="B112" s="153"/>
      <c r="C112" s="131"/>
      <c r="D112" s="163">
        <v>0</v>
      </c>
      <c r="E112" s="164"/>
      <c r="F112" s="240" t="s">
        <v>0</v>
      </c>
      <c r="G112" s="241"/>
      <c r="H112" s="221"/>
      <c r="I112" s="242"/>
    </row>
    <row r="113" spans="1:9" s="122" customFormat="1" ht="14.1" customHeight="1" x14ac:dyDescent="0.25">
      <c r="A113" s="144">
        <v>5</v>
      </c>
      <c r="B113" s="153"/>
      <c r="C113" s="131"/>
      <c r="D113" s="163">
        <v>0</v>
      </c>
      <c r="E113" s="164"/>
      <c r="F113" s="240" t="s">
        <v>0</v>
      </c>
      <c r="G113" s="241"/>
      <c r="H113" s="221"/>
      <c r="I113" s="242"/>
    </row>
    <row r="114" spans="1:9" s="122" customFormat="1" ht="14.1" customHeight="1" thickBot="1" x14ac:dyDescent="0.3">
      <c r="A114" s="134" t="s">
        <v>36</v>
      </c>
      <c r="B114" s="146" t="s">
        <v>18</v>
      </c>
      <c r="C114" s="147">
        <f>SUM(C109:C113)</f>
        <v>0</v>
      </c>
      <c r="D114" s="165">
        <f>SUM(D109:D113)</f>
        <v>0</v>
      </c>
      <c r="E114" s="166"/>
      <c r="F114" s="240" t="s">
        <v>0</v>
      </c>
      <c r="G114" s="241"/>
      <c r="H114" s="221"/>
      <c r="I114" s="242"/>
    </row>
    <row r="115" spans="1:9" s="122" customFormat="1" ht="18" thickBot="1" x14ac:dyDescent="0.3">
      <c r="A115" s="295" t="s">
        <v>37</v>
      </c>
      <c r="B115" s="295"/>
      <c r="C115" s="81"/>
      <c r="D115" s="81"/>
      <c r="E115" s="81"/>
      <c r="F115" s="84"/>
      <c r="G115" s="83"/>
      <c r="H115" s="84"/>
      <c r="I115" s="84"/>
    </row>
    <row r="116" spans="1:9" s="122" customFormat="1" ht="14.25" thickTop="1" thickBot="1" x14ac:dyDescent="0.3">
      <c r="A116" s="119" t="s">
        <v>32</v>
      </c>
      <c r="B116" s="120" t="s">
        <v>33</v>
      </c>
      <c r="C116" s="121"/>
      <c r="D116" s="77"/>
      <c r="E116" s="77"/>
      <c r="F116" s="78"/>
      <c r="G116" s="86"/>
      <c r="H116" s="78"/>
      <c r="I116" s="78"/>
    </row>
    <row r="117" spans="1:9" s="122" customFormat="1" ht="13.5" thickBot="1" x14ac:dyDescent="0.3">
      <c r="A117" s="119" t="s">
        <v>101</v>
      </c>
      <c r="B117" s="120" t="s">
        <v>193</v>
      </c>
      <c r="C117" s="121"/>
      <c r="D117" s="77"/>
      <c r="E117" s="77"/>
      <c r="F117" s="78"/>
      <c r="G117" s="86"/>
      <c r="H117" s="78"/>
      <c r="I117" s="78"/>
    </row>
    <row r="118" spans="1:9" s="122" customFormat="1" ht="13.5" thickBot="1" x14ac:dyDescent="0.3">
      <c r="A118" s="256" t="s">
        <v>245</v>
      </c>
      <c r="B118" s="124">
        <v>394</v>
      </c>
      <c r="C118" s="121"/>
      <c r="D118" s="77"/>
      <c r="E118" s="77"/>
      <c r="F118" s="78"/>
      <c r="G118" s="86"/>
      <c r="H118" s="78"/>
      <c r="I118" s="78"/>
    </row>
    <row r="119" spans="1:9" s="122" customFormat="1" ht="15.75" customHeight="1" thickBot="1" x14ac:dyDescent="0.3">
      <c r="A119" s="125" t="s">
        <v>254</v>
      </c>
      <c r="B119" s="288" t="s">
        <v>251</v>
      </c>
      <c r="C119" s="289"/>
      <c r="D119" s="289"/>
      <c r="E119" s="289"/>
      <c r="F119" s="289"/>
      <c r="G119" s="289"/>
      <c r="H119" s="289"/>
      <c r="I119" s="290"/>
    </row>
    <row r="120" spans="1:9" s="122" customFormat="1" ht="12.75" x14ac:dyDescent="0.25">
      <c r="A120" s="139" t="s">
        <v>14</v>
      </c>
      <c r="B120" s="167" t="s">
        <v>15</v>
      </c>
      <c r="C120" s="141" t="s">
        <v>16</v>
      </c>
      <c r="D120" s="168" t="s">
        <v>35</v>
      </c>
      <c r="E120" s="162"/>
      <c r="F120" s="128" t="s">
        <v>19</v>
      </c>
      <c r="G120" s="143" t="s">
        <v>20</v>
      </c>
      <c r="H120" s="128" t="s">
        <v>21</v>
      </c>
      <c r="I120" s="128" t="s">
        <v>22</v>
      </c>
    </row>
    <row r="121" spans="1:9" s="122" customFormat="1" ht="12.75" x14ac:dyDescent="0.25">
      <c r="A121" s="144">
        <v>1</v>
      </c>
      <c r="B121" s="145" t="s">
        <v>26</v>
      </c>
      <c r="C121" s="131"/>
      <c r="D121" s="163">
        <v>0</v>
      </c>
      <c r="E121" s="169"/>
      <c r="F121" s="244" t="s">
        <v>0</v>
      </c>
      <c r="G121" s="241"/>
      <c r="H121" s="221"/>
      <c r="I121" s="242"/>
    </row>
    <row r="122" spans="1:9" s="122" customFormat="1" ht="12.75" x14ac:dyDescent="0.25">
      <c r="A122" s="144">
        <v>2</v>
      </c>
      <c r="B122" s="145" t="s">
        <v>26</v>
      </c>
      <c r="C122" s="131"/>
      <c r="D122" s="163">
        <v>0</v>
      </c>
      <c r="E122" s="169"/>
      <c r="F122" s="244" t="s">
        <v>0</v>
      </c>
      <c r="G122" s="241"/>
      <c r="H122" s="221"/>
      <c r="I122" s="242"/>
    </row>
    <row r="123" spans="1:9" s="138" customFormat="1" ht="12.75" x14ac:dyDescent="0.25">
      <c r="A123" s="144">
        <v>3</v>
      </c>
      <c r="B123" s="145" t="s">
        <v>26</v>
      </c>
      <c r="C123" s="131"/>
      <c r="D123" s="163">
        <v>0</v>
      </c>
      <c r="E123" s="169"/>
      <c r="F123" s="244" t="s">
        <v>0</v>
      </c>
      <c r="G123" s="241"/>
      <c r="H123" s="221"/>
      <c r="I123" s="242"/>
    </row>
    <row r="124" spans="1:9" s="122" customFormat="1" ht="12.75" x14ac:dyDescent="0.25">
      <c r="A124" s="144">
        <v>4</v>
      </c>
      <c r="B124" s="145" t="s">
        <v>26</v>
      </c>
      <c r="C124" s="131"/>
      <c r="D124" s="163">
        <v>0</v>
      </c>
      <c r="E124" s="169"/>
      <c r="F124" s="244" t="s">
        <v>0</v>
      </c>
      <c r="G124" s="241"/>
      <c r="H124" s="221"/>
      <c r="I124" s="242"/>
    </row>
    <row r="125" spans="1:9" s="122" customFormat="1" ht="12.75" x14ac:dyDescent="0.25">
      <c r="A125" s="144">
        <v>5</v>
      </c>
      <c r="B125" s="145" t="s">
        <v>26</v>
      </c>
      <c r="C125" s="131"/>
      <c r="D125" s="163">
        <v>0</v>
      </c>
      <c r="E125" s="169"/>
      <c r="F125" s="244" t="s">
        <v>0</v>
      </c>
      <c r="G125" s="241"/>
      <c r="H125" s="221"/>
      <c r="I125" s="242"/>
    </row>
    <row r="126" spans="1:9" s="122" customFormat="1" ht="13.5" thickBot="1" x14ac:dyDescent="0.3">
      <c r="A126" s="285" t="s">
        <v>24</v>
      </c>
      <c r="B126" s="286" t="s">
        <v>18</v>
      </c>
      <c r="C126" s="147">
        <f>SUM(C121:C125)</f>
        <v>0</v>
      </c>
      <c r="D126" s="165">
        <f>SUM(D121:D125)</f>
        <v>0</v>
      </c>
      <c r="E126" s="171"/>
      <c r="F126" s="244" t="s">
        <v>0</v>
      </c>
      <c r="G126" s="241"/>
      <c r="H126" s="221"/>
      <c r="I126" s="242"/>
    </row>
    <row r="127" spans="1:9" s="122" customFormat="1" ht="18" thickBot="1" x14ac:dyDescent="0.3">
      <c r="A127" s="295" t="s">
        <v>38</v>
      </c>
      <c r="B127" s="295"/>
      <c r="C127" s="81"/>
      <c r="D127" s="81"/>
      <c r="E127" s="81"/>
      <c r="F127" s="84"/>
      <c r="G127" s="172"/>
      <c r="H127" s="173"/>
      <c r="I127" s="173"/>
    </row>
    <row r="128" spans="1:9" s="122" customFormat="1" ht="14.25" thickTop="1" thickBot="1" x14ac:dyDescent="0.3">
      <c r="A128" s="119" t="s">
        <v>32</v>
      </c>
      <c r="B128" s="120" t="s">
        <v>33</v>
      </c>
      <c r="C128" s="121"/>
      <c r="D128" s="87"/>
      <c r="E128" s="77"/>
      <c r="F128" s="78"/>
      <c r="G128" s="89"/>
      <c r="H128" s="80"/>
      <c r="I128" s="80"/>
    </row>
    <row r="129" spans="1:9" s="122" customFormat="1" ht="13.5" thickBot="1" x14ac:dyDescent="0.3">
      <c r="A129" s="119" t="s">
        <v>101</v>
      </c>
      <c r="B129" s="120" t="s">
        <v>210</v>
      </c>
      <c r="C129" s="121"/>
      <c r="D129" s="87"/>
      <c r="E129" s="77"/>
      <c r="F129" s="78"/>
      <c r="G129" s="86"/>
      <c r="H129" s="78"/>
      <c r="I129" s="78"/>
    </row>
    <row r="130" spans="1:9" s="122" customFormat="1" ht="13.5" thickBot="1" x14ac:dyDescent="0.3">
      <c r="A130" s="256" t="s">
        <v>245</v>
      </c>
      <c r="B130" s="124">
        <v>394</v>
      </c>
      <c r="C130" s="121"/>
      <c r="D130" s="87"/>
      <c r="E130" s="77"/>
      <c r="F130" s="78"/>
      <c r="G130" s="86"/>
      <c r="H130" s="78"/>
      <c r="I130" s="78"/>
    </row>
    <row r="131" spans="1:9" s="122" customFormat="1" ht="15.75" customHeight="1" thickBot="1" x14ac:dyDescent="0.3">
      <c r="A131" s="125" t="s">
        <v>254</v>
      </c>
      <c r="B131" s="288" t="s">
        <v>252</v>
      </c>
      <c r="C131" s="289"/>
      <c r="D131" s="289"/>
      <c r="E131" s="289"/>
      <c r="F131" s="289"/>
      <c r="G131" s="289"/>
      <c r="H131" s="289"/>
      <c r="I131" s="290"/>
    </row>
    <row r="132" spans="1:9" s="148" customFormat="1" ht="12.75" x14ac:dyDescent="0.25">
      <c r="A132" s="139" t="s">
        <v>14</v>
      </c>
      <c r="B132" s="167" t="s">
        <v>223</v>
      </c>
      <c r="C132" s="141" t="s">
        <v>16</v>
      </c>
      <c r="D132" s="168" t="s">
        <v>35</v>
      </c>
      <c r="E132" s="174"/>
      <c r="F132" s="128" t="s">
        <v>19</v>
      </c>
      <c r="G132" s="143" t="s">
        <v>20</v>
      </c>
      <c r="H132" s="128" t="s">
        <v>21</v>
      </c>
      <c r="I132" s="128" t="s">
        <v>22</v>
      </c>
    </row>
    <row r="133" spans="1:9" s="149" customFormat="1" ht="12.75" x14ac:dyDescent="0.25">
      <c r="A133" s="144">
        <v>1</v>
      </c>
      <c r="B133" s="153"/>
      <c r="C133" s="131"/>
      <c r="D133" s="163">
        <v>0</v>
      </c>
      <c r="E133" s="175"/>
      <c r="F133" s="244" t="s">
        <v>0</v>
      </c>
      <c r="G133" s="241"/>
      <c r="H133" s="221"/>
      <c r="I133" s="242"/>
    </row>
    <row r="134" spans="1:9" s="149" customFormat="1" ht="16.5" customHeight="1" x14ac:dyDescent="0.25">
      <c r="A134" s="144">
        <v>2</v>
      </c>
      <c r="B134" s="153"/>
      <c r="C134" s="131"/>
      <c r="D134" s="163">
        <v>0</v>
      </c>
      <c r="E134" s="175"/>
      <c r="F134" s="244" t="s">
        <v>0</v>
      </c>
      <c r="G134" s="241"/>
      <c r="H134" s="221"/>
      <c r="I134" s="242"/>
    </row>
    <row r="135" spans="1:9" s="149" customFormat="1" ht="12.75" x14ac:dyDescent="0.25">
      <c r="A135" s="144">
        <v>3</v>
      </c>
      <c r="B135" s="153"/>
      <c r="C135" s="131"/>
      <c r="D135" s="163">
        <v>0</v>
      </c>
      <c r="E135" s="175"/>
      <c r="F135" s="244" t="s">
        <v>0</v>
      </c>
      <c r="G135" s="241"/>
      <c r="H135" s="221"/>
      <c r="I135" s="242"/>
    </row>
    <row r="136" spans="1:9" s="149" customFormat="1" ht="12.75" x14ac:dyDescent="0.25">
      <c r="A136" s="144">
        <v>4</v>
      </c>
      <c r="B136" s="153"/>
      <c r="C136" s="131"/>
      <c r="D136" s="163">
        <v>0</v>
      </c>
      <c r="E136" s="175"/>
      <c r="F136" s="244" t="s">
        <v>0</v>
      </c>
      <c r="G136" s="241"/>
      <c r="H136" s="221"/>
      <c r="I136" s="242"/>
    </row>
    <row r="137" spans="1:9" s="149" customFormat="1" ht="12.75" x14ac:dyDescent="0.25">
      <c r="A137" s="144">
        <v>5</v>
      </c>
      <c r="B137" s="153"/>
      <c r="C137" s="131"/>
      <c r="D137" s="163">
        <v>0</v>
      </c>
      <c r="E137" s="175"/>
      <c r="F137" s="244" t="s">
        <v>0</v>
      </c>
      <c r="G137" s="241"/>
      <c r="H137" s="221"/>
      <c r="I137" s="242"/>
    </row>
    <row r="138" spans="1:9" s="149" customFormat="1" ht="13.5" thickBot="1" x14ac:dyDescent="0.3">
      <c r="A138" s="285" t="s">
        <v>27</v>
      </c>
      <c r="B138" s="286" t="s">
        <v>18</v>
      </c>
      <c r="C138" s="147">
        <f>SUM(C133:C137)</f>
        <v>0</v>
      </c>
      <c r="D138" s="165">
        <f>SUM(D133:D137)</f>
        <v>0</v>
      </c>
      <c r="E138" s="176"/>
      <c r="F138" s="244" t="s">
        <v>0</v>
      </c>
      <c r="G138" s="241"/>
      <c r="H138" s="221"/>
      <c r="I138" s="242"/>
    </row>
    <row r="139" spans="1:9" s="157" customFormat="1" ht="18" thickBot="1" x14ac:dyDescent="0.3">
      <c r="A139" s="295" t="s">
        <v>39</v>
      </c>
      <c r="B139" s="295"/>
      <c r="C139" s="81"/>
      <c r="D139" s="81"/>
      <c r="E139" s="81"/>
      <c r="F139" s="84"/>
      <c r="G139" s="172"/>
      <c r="H139" s="173"/>
      <c r="I139" s="173"/>
    </row>
    <row r="140" spans="1:9" s="138" customFormat="1" ht="14.25" thickTop="1" thickBot="1" x14ac:dyDescent="0.3">
      <c r="A140" s="119" t="s">
        <v>32</v>
      </c>
      <c r="B140" s="120" t="s">
        <v>33</v>
      </c>
      <c r="C140" s="121"/>
      <c r="D140" s="87"/>
      <c r="E140" s="77"/>
      <c r="F140" s="78"/>
      <c r="G140" s="89"/>
      <c r="H140" s="80"/>
      <c r="I140" s="80"/>
    </row>
    <row r="141" spans="1:9" s="138" customFormat="1" ht="13.5" thickBot="1" x14ac:dyDescent="0.3">
      <c r="A141" s="119" t="s">
        <v>101</v>
      </c>
      <c r="B141" s="120" t="s">
        <v>247</v>
      </c>
      <c r="C141" s="121"/>
      <c r="D141" s="87"/>
      <c r="E141" s="77"/>
      <c r="F141" s="78"/>
      <c r="G141" s="89"/>
      <c r="H141" s="80"/>
      <c r="I141" s="80"/>
    </row>
    <row r="142" spans="1:9" s="138" customFormat="1" ht="13.5" thickBot="1" x14ac:dyDescent="0.3">
      <c r="A142" s="256" t="s">
        <v>245</v>
      </c>
      <c r="B142" s="124">
        <v>394</v>
      </c>
      <c r="C142" s="121"/>
      <c r="D142" s="87"/>
      <c r="E142" s="77"/>
      <c r="F142" s="78"/>
      <c r="G142" s="89"/>
      <c r="H142" s="80"/>
      <c r="I142" s="80"/>
    </row>
    <row r="143" spans="1:9" s="122" customFormat="1" ht="15.75" customHeight="1" thickBot="1" x14ac:dyDescent="0.3">
      <c r="A143" s="125" t="s">
        <v>254</v>
      </c>
      <c r="B143" s="288" t="s">
        <v>253</v>
      </c>
      <c r="C143" s="289"/>
      <c r="D143" s="289"/>
      <c r="E143" s="289"/>
      <c r="F143" s="289"/>
      <c r="G143" s="289"/>
      <c r="H143" s="289"/>
      <c r="I143" s="290"/>
    </row>
    <row r="144" spans="1:9" s="122" customFormat="1" ht="12.75" x14ac:dyDescent="0.25">
      <c r="A144" s="139" t="s">
        <v>14</v>
      </c>
      <c r="B144" s="152" t="s">
        <v>15</v>
      </c>
      <c r="C144" s="141" t="s">
        <v>16</v>
      </c>
      <c r="D144" s="168" t="s">
        <v>35</v>
      </c>
      <c r="E144" s="174"/>
      <c r="F144" s="128" t="s">
        <v>19</v>
      </c>
      <c r="G144" s="143" t="s">
        <v>20</v>
      </c>
      <c r="H144" s="128" t="s">
        <v>21</v>
      </c>
      <c r="I144" s="128" t="s">
        <v>22</v>
      </c>
    </row>
    <row r="145" spans="1:9" s="122" customFormat="1" ht="12.75" x14ac:dyDescent="0.25">
      <c r="A145" s="144">
        <v>1</v>
      </c>
      <c r="B145" s="145" t="s">
        <v>26</v>
      </c>
      <c r="C145" s="131"/>
      <c r="D145" s="163">
        <v>0</v>
      </c>
      <c r="E145" s="177"/>
      <c r="F145" s="244" t="s">
        <v>0</v>
      </c>
      <c r="G145" s="241"/>
      <c r="H145" s="221"/>
      <c r="I145" s="242"/>
    </row>
    <row r="146" spans="1:9" s="122" customFormat="1" ht="12.75" x14ac:dyDescent="0.25">
      <c r="A146" s="144">
        <v>2</v>
      </c>
      <c r="B146" s="145" t="s">
        <v>26</v>
      </c>
      <c r="C146" s="131"/>
      <c r="D146" s="163">
        <v>0</v>
      </c>
      <c r="E146" s="177"/>
      <c r="F146" s="244" t="s">
        <v>0</v>
      </c>
      <c r="G146" s="241"/>
      <c r="H146" s="221"/>
      <c r="I146" s="242"/>
    </row>
    <row r="147" spans="1:9" s="122" customFormat="1" ht="12.75" x14ac:dyDescent="0.25">
      <c r="A147" s="144">
        <v>3</v>
      </c>
      <c r="B147" s="145" t="s">
        <v>26</v>
      </c>
      <c r="C147" s="131"/>
      <c r="D147" s="163">
        <v>0</v>
      </c>
      <c r="E147" s="177"/>
      <c r="F147" s="244" t="s">
        <v>0</v>
      </c>
      <c r="G147" s="241"/>
      <c r="H147" s="221"/>
      <c r="I147" s="242"/>
    </row>
    <row r="148" spans="1:9" s="122" customFormat="1" ht="12.75" x14ac:dyDescent="0.25">
      <c r="A148" s="144">
        <v>4</v>
      </c>
      <c r="B148" s="145" t="s">
        <v>26</v>
      </c>
      <c r="C148" s="131"/>
      <c r="D148" s="163">
        <v>0</v>
      </c>
      <c r="E148" s="177"/>
      <c r="F148" s="244" t="s">
        <v>0</v>
      </c>
      <c r="G148" s="241"/>
      <c r="H148" s="221"/>
      <c r="I148" s="242"/>
    </row>
    <row r="149" spans="1:9" s="122" customFormat="1" ht="12.75" x14ac:dyDescent="0.25">
      <c r="A149" s="144">
        <v>5</v>
      </c>
      <c r="B149" s="145" t="s">
        <v>26</v>
      </c>
      <c r="C149" s="131"/>
      <c r="D149" s="163">
        <v>0</v>
      </c>
      <c r="E149" s="177"/>
      <c r="F149" s="244" t="s">
        <v>0</v>
      </c>
      <c r="G149" s="241"/>
      <c r="H149" s="221"/>
      <c r="I149" s="242"/>
    </row>
    <row r="150" spans="1:9" s="122" customFormat="1" ht="13.5" thickBot="1" x14ac:dyDescent="0.3">
      <c r="A150" s="134" t="s">
        <v>28</v>
      </c>
      <c r="B150" s="146" t="s">
        <v>18</v>
      </c>
      <c r="C150" s="147">
        <f>SUM(C145:C149)</f>
        <v>0</v>
      </c>
      <c r="D150" s="165">
        <f>SUM(D145:D149)</f>
        <v>0</v>
      </c>
      <c r="E150" s="178"/>
      <c r="F150" s="244" t="s">
        <v>0</v>
      </c>
      <c r="G150" s="241"/>
      <c r="H150" s="221"/>
      <c r="I150" s="242"/>
    </row>
    <row r="151" spans="1:9" s="122" customFormat="1" ht="18.75" customHeight="1" thickBot="1" x14ac:dyDescent="0.3">
      <c r="A151" s="298" t="s">
        <v>40</v>
      </c>
      <c r="B151" s="298"/>
      <c r="C151" s="298"/>
      <c r="D151" s="298"/>
      <c r="E151" s="298"/>
      <c r="F151" s="298"/>
      <c r="G151" s="298"/>
      <c r="H151" s="298"/>
      <c r="I151" s="298"/>
    </row>
    <row r="152" spans="1:9" s="122" customFormat="1" ht="14.25" thickTop="1" thickBot="1" x14ac:dyDescent="0.3">
      <c r="A152" s="179" t="s">
        <v>41</v>
      </c>
      <c r="B152" s="180" t="s">
        <v>42</v>
      </c>
      <c r="C152" s="181"/>
      <c r="D152" s="94"/>
      <c r="E152" s="182"/>
      <c r="F152" s="173"/>
      <c r="G152" s="172"/>
      <c r="H152" s="173"/>
      <c r="I152" s="173"/>
    </row>
    <row r="153" spans="1:9" s="138" customFormat="1" ht="13.5" thickBot="1" x14ac:dyDescent="0.3">
      <c r="A153" s="161" t="s">
        <v>43</v>
      </c>
      <c r="B153" s="126" t="s">
        <v>255</v>
      </c>
      <c r="C153" s="121"/>
      <c r="D153" s="87"/>
      <c r="E153" s="77"/>
      <c r="F153" s="78"/>
      <c r="G153" s="89"/>
      <c r="H153" s="80"/>
      <c r="I153" s="80"/>
    </row>
    <row r="154" spans="1:9" s="122" customFormat="1" ht="12.75" x14ac:dyDescent="0.25">
      <c r="A154" s="139" t="s">
        <v>283</v>
      </c>
      <c r="B154" s="183" t="s">
        <v>46</v>
      </c>
      <c r="C154" s="184" t="s">
        <v>47</v>
      </c>
      <c r="D154" s="168" t="s">
        <v>18</v>
      </c>
      <c r="E154" s="96"/>
      <c r="F154" s="128" t="s">
        <v>19</v>
      </c>
      <c r="G154" s="143" t="s">
        <v>20</v>
      </c>
      <c r="H154" s="128" t="s">
        <v>21</v>
      </c>
      <c r="I154" s="128" t="s">
        <v>22</v>
      </c>
    </row>
    <row r="155" spans="1:9" s="122" customFormat="1" ht="12.75" x14ac:dyDescent="0.25">
      <c r="A155" s="185">
        <v>1</v>
      </c>
      <c r="B155" s="186"/>
      <c r="C155" s="132">
        <v>0</v>
      </c>
      <c r="D155" s="133">
        <f>ROUND(C155*B155,2)</f>
        <v>0</v>
      </c>
      <c r="E155" s="87"/>
      <c r="F155" s="240" t="s">
        <v>0</v>
      </c>
      <c r="G155" s="241"/>
      <c r="H155" s="221"/>
      <c r="I155" s="242"/>
    </row>
    <row r="156" spans="1:9" s="122" customFormat="1" ht="12.75" x14ac:dyDescent="0.25">
      <c r="A156" s="185">
        <v>2</v>
      </c>
      <c r="B156" s="186"/>
      <c r="C156" s="132">
        <v>0</v>
      </c>
      <c r="D156" s="133">
        <f t="shared" ref="D156:D179" si="4">ROUND(C156*B156,2)</f>
        <v>0</v>
      </c>
      <c r="E156" s="87"/>
      <c r="F156" s="240" t="s">
        <v>0</v>
      </c>
      <c r="G156" s="241"/>
      <c r="H156" s="221"/>
      <c r="I156" s="242"/>
    </row>
    <row r="157" spans="1:9" s="122" customFormat="1" ht="12.75" x14ac:dyDescent="0.25">
      <c r="A157" s="185">
        <v>3</v>
      </c>
      <c r="B157" s="186"/>
      <c r="C157" s="132">
        <v>0</v>
      </c>
      <c r="D157" s="133">
        <f t="shared" si="4"/>
        <v>0</v>
      </c>
      <c r="E157" s="87"/>
      <c r="F157" s="240" t="s">
        <v>0</v>
      </c>
      <c r="G157" s="241"/>
      <c r="H157" s="221"/>
      <c r="I157" s="242"/>
    </row>
    <row r="158" spans="1:9" s="122" customFormat="1" ht="12.75" x14ac:dyDescent="0.25">
      <c r="A158" s="185">
        <v>4</v>
      </c>
      <c r="B158" s="186"/>
      <c r="C158" s="132">
        <v>0</v>
      </c>
      <c r="D158" s="133">
        <f t="shared" si="4"/>
        <v>0</v>
      </c>
      <c r="E158" s="87"/>
      <c r="F158" s="240" t="s">
        <v>0</v>
      </c>
      <c r="G158" s="241"/>
      <c r="H158" s="221"/>
      <c r="I158" s="242"/>
    </row>
    <row r="159" spans="1:9" s="122" customFormat="1" ht="12.75" x14ac:dyDescent="0.25">
      <c r="A159" s="185">
        <v>5</v>
      </c>
      <c r="B159" s="186"/>
      <c r="C159" s="132">
        <v>0</v>
      </c>
      <c r="D159" s="133">
        <f t="shared" si="4"/>
        <v>0</v>
      </c>
      <c r="E159" s="87"/>
      <c r="F159" s="240" t="s">
        <v>0</v>
      </c>
      <c r="G159" s="241"/>
      <c r="H159" s="221"/>
      <c r="I159" s="242"/>
    </row>
    <row r="160" spans="1:9" s="122" customFormat="1" ht="12.75" x14ac:dyDescent="0.25">
      <c r="A160" s="185">
        <v>6</v>
      </c>
      <c r="B160" s="186"/>
      <c r="C160" s="132">
        <v>0</v>
      </c>
      <c r="D160" s="133">
        <f t="shared" si="4"/>
        <v>0</v>
      </c>
      <c r="E160" s="87"/>
      <c r="F160" s="240" t="s">
        <v>0</v>
      </c>
      <c r="G160" s="241"/>
      <c r="H160" s="221"/>
      <c r="I160" s="242"/>
    </row>
    <row r="161" spans="1:9" s="122" customFormat="1" ht="12.75" x14ac:dyDescent="0.25">
      <c r="A161" s="185">
        <v>7</v>
      </c>
      <c r="B161" s="186"/>
      <c r="C161" s="132">
        <v>0</v>
      </c>
      <c r="D161" s="133">
        <f t="shared" si="4"/>
        <v>0</v>
      </c>
      <c r="E161" s="87"/>
      <c r="F161" s="240" t="s">
        <v>0</v>
      </c>
      <c r="G161" s="241"/>
      <c r="H161" s="221"/>
      <c r="I161" s="242"/>
    </row>
    <row r="162" spans="1:9" s="122" customFormat="1" ht="12.75" x14ac:dyDescent="0.25">
      <c r="A162" s="185">
        <v>8</v>
      </c>
      <c r="B162" s="186"/>
      <c r="C162" s="132">
        <v>0</v>
      </c>
      <c r="D162" s="133">
        <f t="shared" si="4"/>
        <v>0</v>
      </c>
      <c r="E162" s="87"/>
      <c r="F162" s="240" t="s">
        <v>0</v>
      </c>
      <c r="G162" s="241"/>
      <c r="H162" s="221"/>
      <c r="I162" s="242"/>
    </row>
    <row r="163" spans="1:9" s="138" customFormat="1" ht="12.75" x14ac:dyDescent="0.25">
      <c r="A163" s="185">
        <v>9</v>
      </c>
      <c r="B163" s="186"/>
      <c r="C163" s="132">
        <v>0</v>
      </c>
      <c r="D163" s="133">
        <f t="shared" si="4"/>
        <v>0</v>
      </c>
      <c r="E163" s="87"/>
      <c r="F163" s="240" t="s">
        <v>0</v>
      </c>
      <c r="G163" s="241"/>
      <c r="H163" s="221"/>
      <c r="I163" s="242"/>
    </row>
    <row r="164" spans="1:9" s="122" customFormat="1" ht="12.75" x14ac:dyDescent="0.25">
      <c r="A164" s="185">
        <v>10</v>
      </c>
      <c r="B164" s="186"/>
      <c r="C164" s="132">
        <v>0</v>
      </c>
      <c r="D164" s="133">
        <f t="shared" si="4"/>
        <v>0</v>
      </c>
      <c r="E164" s="87"/>
      <c r="F164" s="240" t="s">
        <v>0</v>
      </c>
      <c r="G164" s="241"/>
      <c r="H164" s="221"/>
      <c r="I164" s="242"/>
    </row>
    <row r="165" spans="1:9" s="122" customFormat="1" ht="12.75" x14ac:dyDescent="0.25">
      <c r="A165" s="185">
        <v>11</v>
      </c>
      <c r="B165" s="186"/>
      <c r="C165" s="132">
        <v>0</v>
      </c>
      <c r="D165" s="133">
        <f t="shared" si="4"/>
        <v>0</v>
      </c>
      <c r="E165" s="87"/>
      <c r="F165" s="240" t="s">
        <v>0</v>
      </c>
      <c r="G165" s="241"/>
      <c r="H165" s="221"/>
      <c r="I165" s="242"/>
    </row>
    <row r="166" spans="1:9" s="122" customFormat="1" ht="12.75" x14ac:dyDescent="0.25">
      <c r="A166" s="185">
        <v>12</v>
      </c>
      <c r="B166" s="186"/>
      <c r="C166" s="132">
        <v>0</v>
      </c>
      <c r="D166" s="133">
        <f t="shared" si="4"/>
        <v>0</v>
      </c>
      <c r="E166" s="87"/>
      <c r="F166" s="240" t="s">
        <v>0</v>
      </c>
      <c r="G166" s="241"/>
      <c r="H166" s="221"/>
      <c r="I166" s="242"/>
    </row>
    <row r="167" spans="1:9" s="122" customFormat="1" ht="12.75" x14ac:dyDescent="0.25">
      <c r="A167" s="185">
        <v>13</v>
      </c>
      <c r="B167" s="186"/>
      <c r="C167" s="132">
        <v>0</v>
      </c>
      <c r="D167" s="133">
        <f t="shared" si="4"/>
        <v>0</v>
      </c>
      <c r="E167" s="87"/>
      <c r="F167" s="240" t="s">
        <v>0</v>
      </c>
      <c r="G167" s="241"/>
      <c r="H167" s="221"/>
      <c r="I167" s="242"/>
    </row>
    <row r="168" spans="1:9" s="122" customFormat="1" ht="12.75" x14ac:dyDescent="0.25">
      <c r="A168" s="185">
        <v>14</v>
      </c>
      <c r="B168" s="186"/>
      <c r="C168" s="132">
        <v>0</v>
      </c>
      <c r="D168" s="133">
        <f t="shared" si="4"/>
        <v>0</v>
      </c>
      <c r="E168" s="87"/>
      <c r="F168" s="240" t="s">
        <v>0</v>
      </c>
      <c r="G168" s="241"/>
      <c r="H168" s="221"/>
      <c r="I168" s="242"/>
    </row>
    <row r="169" spans="1:9" s="122" customFormat="1" ht="12.75" x14ac:dyDescent="0.25">
      <c r="A169" s="185">
        <v>15</v>
      </c>
      <c r="B169" s="186"/>
      <c r="C169" s="132">
        <v>0</v>
      </c>
      <c r="D169" s="133">
        <f t="shared" si="4"/>
        <v>0</v>
      </c>
      <c r="E169" s="87"/>
      <c r="F169" s="240" t="s">
        <v>0</v>
      </c>
      <c r="G169" s="241"/>
      <c r="H169" s="221"/>
      <c r="I169" s="242"/>
    </row>
    <row r="170" spans="1:9" s="122" customFormat="1" ht="12.75" x14ac:dyDescent="0.25">
      <c r="A170" s="185">
        <v>16</v>
      </c>
      <c r="B170" s="186"/>
      <c r="C170" s="132">
        <v>0</v>
      </c>
      <c r="D170" s="133">
        <f t="shared" si="4"/>
        <v>0</v>
      </c>
      <c r="E170" s="87"/>
      <c r="F170" s="240" t="s">
        <v>0</v>
      </c>
      <c r="G170" s="241"/>
      <c r="H170" s="221"/>
      <c r="I170" s="242"/>
    </row>
    <row r="171" spans="1:9" s="122" customFormat="1" ht="12.75" x14ac:dyDescent="0.25">
      <c r="A171" s="185">
        <v>17</v>
      </c>
      <c r="B171" s="186"/>
      <c r="C171" s="132">
        <v>0</v>
      </c>
      <c r="D171" s="133">
        <f t="shared" si="4"/>
        <v>0</v>
      </c>
      <c r="E171" s="87"/>
      <c r="F171" s="240" t="s">
        <v>0</v>
      </c>
      <c r="G171" s="241"/>
      <c r="H171" s="221"/>
      <c r="I171" s="242"/>
    </row>
    <row r="172" spans="1:9" s="122" customFormat="1" ht="12.75" x14ac:dyDescent="0.25">
      <c r="A172" s="185">
        <v>18</v>
      </c>
      <c r="B172" s="186"/>
      <c r="C172" s="132">
        <v>0</v>
      </c>
      <c r="D172" s="133">
        <f t="shared" si="4"/>
        <v>0</v>
      </c>
      <c r="E172" s="87"/>
      <c r="F172" s="240" t="s">
        <v>0</v>
      </c>
      <c r="G172" s="241"/>
      <c r="H172" s="221"/>
      <c r="I172" s="242"/>
    </row>
    <row r="173" spans="1:9" s="138" customFormat="1" ht="12.75" x14ac:dyDescent="0.25">
      <c r="A173" s="185">
        <v>19</v>
      </c>
      <c r="B173" s="186"/>
      <c r="C173" s="132">
        <v>0</v>
      </c>
      <c r="D173" s="133">
        <f t="shared" si="4"/>
        <v>0</v>
      </c>
      <c r="E173" s="87"/>
      <c r="F173" s="240" t="s">
        <v>0</v>
      </c>
      <c r="G173" s="241"/>
      <c r="H173" s="221"/>
      <c r="I173" s="242"/>
    </row>
    <row r="174" spans="1:9" s="122" customFormat="1" ht="12.75" x14ac:dyDescent="0.25">
      <c r="A174" s="185">
        <v>20</v>
      </c>
      <c r="B174" s="186"/>
      <c r="C174" s="132">
        <v>0</v>
      </c>
      <c r="D174" s="133">
        <f t="shared" si="4"/>
        <v>0</v>
      </c>
      <c r="E174" s="87"/>
      <c r="F174" s="240" t="s">
        <v>0</v>
      </c>
      <c r="G174" s="241"/>
      <c r="H174" s="221"/>
      <c r="I174" s="242"/>
    </row>
    <row r="175" spans="1:9" s="122" customFormat="1" ht="12.75" x14ac:dyDescent="0.25">
      <c r="A175" s="185">
        <v>21</v>
      </c>
      <c r="B175" s="186"/>
      <c r="C175" s="132">
        <v>0</v>
      </c>
      <c r="D175" s="133">
        <f t="shared" si="4"/>
        <v>0</v>
      </c>
      <c r="E175" s="87"/>
      <c r="F175" s="240" t="s">
        <v>0</v>
      </c>
      <c r="G175" s="241"/>
      <c r="H175" s="221"/>
      <c r="I175" s="242"/>
    </row>
    <row r="176" spans="1:9" s="122" customFormat="1" ht="12.75" x14ac:dyDescent="0.25">
      <c r="A176" s="185">
        <v>22</v>
      </c>
      <c r="B176" s="186"/>
      <c r="C176" s="132">
        <v>0</v>
      </c>
      <c r="D176" s="133">
        <f t="shared" si="4"/>
        <v>0</v>
      </c>
      <c r="E176" s="87"/>
      <c r="F176" s="240" t="s">
        <v>0</v>
      </c>
      <c r="G176" s="241"/>
      <c r="H176" s="221"/>
      <c r="I176" s="242"/>
    </row>
    <row r="177" spans="1:9" s="122" customFormat="1" ht="12.75" x14ac:dyDescent="0.25">
      <c r="A177" s="185">
        <v>23</v>
      </c>
      <c r="B177" s="186"/>
      <c r="C177" s="132">
        <v>0</v>
      </c>
      <c r="D177" s="133">
        <f t="shared" si="4"/>
        <v>0</v>
      </c>
      <c r="E177" s="87"/>
      <c r="F177" s="240" t="s">
        <v>0</v>
      </c>
      <c r="G177" s="241"/>
      <c r="H177" s="221"/>
      <c r="I177" s="242"/>
    </row>
    <row r="178" spans="1:9" s="122" customFormat="1" ht="12.75" x14ac:dyDescent="0.25">
      <c r="A178" s="185">
        <v>24</v>
      </c>
      <c r="B178" s="186"/>
      <c r="C178" s="132">
        <v>0</v>
      </c>
      <c r="D178" s="133">
        <f t="shared" si="4"/>
        <v>0</v>
      </c>
      <c r="E178" s="87"/>
      <c r="F178" s="240" t="s">
        <v>0</v>
      </c>
      <c r="G178" s="241"/>
      <c r="H178" s="221"/>
      <c r="I178" s="242"/>
    </row>
    <row r="179" spans="1:9" s="122" customFormat="1" ht="12.75" x14ac:dyDescent="0.25">
      <c r="A179" s="185">
        <v>25</v>
      </c>
      <c r="B179" s="186"/>
      <c r="C179" s="132">
        <v>0</v>
      </c>
      <c r="D179" s="133">
        <f t="shared" si="4"/>
        <v>0</v>
      </c>
      <c r="E179" s="87"/>
      <c r="F179" s="240" t="s">
        <v>0</v>
      </c>
      <c r="G179" s="241"/>
      <c r="H179" s="221"/>
      <c r="I179" s="242"/>
    </row>
    <row r="180" spans="1:9" s="122" customFormat="1" ht="13.5" thickBot="1" x14ac:dyDescent="0.3">
      <c r="A180" s="187" t="s">
        <v>48</v>
      </c>
      <c r="B180" s="146" t="s">
        <v>18</v>
      </c>
      <c r="C180" s="283"/>
      <c r="D180" s="189">
        <f>SUM(D155:D179)</f>
        <v>0</v>
      </c>
      <c r="E180" s="95"/>
      <c r="F180" s="240" t="s">
        <v>0</v>
      </c>
      <c r="G180" s="241"/>
      <c r="H180" s="221"/>
      <c r="I180" s="242"/>
    </row>
    <row r="181" spans="1:9" s="122" customFormat="1" ht="20.25" thickBot="1" x14ac:dyDescent="0.3">
      <c r="A181" s="298" t="s">
        <v>49</v>
      </c>
      <c r="B181" s="298"/>
      <c r="C181" s="298"/>
      <c r="D181" s="298"/>
      <c r="E181" s="298"/>
      <c r="F181" s="298"/>
      <c r="G181" s="298"/>
      <c r="H181" s="298"/>
      <c r="I181" s="298"/>
    </row>
    <row r="182" spans="1:9" s="122" customFormat="1" ht="14.25" thickTop="1" thickBot="1" x14ac:dyDescent="0.3">
      <c r="A182" s="179" t="s">
        <v>50</v>
      </c>
      <c r="B182" s="180" t="s">
        <v>51</v>
      </c>
      <c r="C182" s="190"/>
      <c r="D182" s="94"/>
      <c r="E182" s="182"/>
      <c r="F182" s="173"/>
      <c r="G182" s="172"/>
      <c r="H182" s="173"/>
      <c r="I182" s="173"/>
    </row>
    <row r="183" spans="1:9" s="138" customFormat="1" ht="13.5" thickBot="1" x14ac:dyDescent="0.3">
      <c r="A183" s="161" t="s">
        <v>43</v>
      </c>
      <c r="B183" s="126" t="s">
        <v>52</v>
      </c>
      <c r="C183" s="191"/>
      <c r="D183" s="95"/>
      <c r="E183" s="79"/>
      <c r="F183" s="80"/>
      <c r="G183" s="89"/>
      <c r="H183" s="80"/>
      <c r="I183" s="80"/>
    </row>
    <row r="184" spans="1:9" s="122" customFormat="1" ht="12.75" x14ac:dyDescent="0.25">
      <c r="A184" s="192" t="s">
        <v>283</v>
      </c>
      <c r="B184" s="193" t="s">
        <v>46</v>
      </c>
      <c r="C184" s="193" t="s">
        <v>47</v>
      </c>
      <c r="D184" s="128" t="s">
        <v>18</v>
      </c>
      <c r="E184" s="87"/>
      <c r="F184" s="128" t="s">
        <v>19</v>
      </c>
      <c r="G184" s="143" t="s">
        <v>20</v>
      </c>
      <c r="H184" s="128" t="s">
        <v>21</v>
      </c>
      <c r="I184" s="128" t="s">
        <v>22</v>
      </c>
    </row>
    <row r="185" spans="1:9" s="122" customFormat="1" ht="12.75" x14ac:dyDescent="0.25">
      <c r="A185" s="185">
        <v>1</v>
      </c>
      <c r="B185" s="186"/>
      <c r="C185" s="132">
        <v>0</v>
      </c>
      <c r="D185" s="133">
        <f>ROUND(C185*B185,2)</f>
        <v>0</v>
      </c>
      <c r="E185" s="87"/>
      <c r="F185" s="240" t="s">
        <v>0</v>
      </c>
      <c r="G185" s="241"/>
      <c r="H185" s="221"/>
      <c r="I185" s="242"/>
    </row>
    <row r="186" spans="1:9" s="122" customFormat="1" ht="12.75" x14ac:dyDescent="0.25">
      <c r="A186" s="185">
        <v>2</v>
      </c>
      <c r="B186" s="186"/>
      <c r="C186" s="132">
        <v>0</v>
      </c>
      <c r="D186" s="133">
        <f t="shared" ref="D186:D209" si="5">ROUND(C186*B186,2)</f>
        <v>0</v>
      </c>
      <c r="E186" s="87"/>
      <c r="F186" s="240" t="s">
        <v>0</v>
      </c>
      <c r="G186" s="241"/>
      <c r="H186" s="221"/>
      <c r="I186" s="242"/>
    </row>
    <row r="187" spans="1:9" s="122" customFormat="1" ht="12.75" x14ac:dyDescent="0.25">
      <c r="A187" s="185">
        <v>3</v>
      </c>
      <c r="B187" s="186"/>
      <c r="C187" s="132">
        <v>0</v>
      </c>
      <c r="D187" s="133">
        <f t="shared" si="5"/>
        <v>0</v>
      </c>
      <c r="E187" s="87"/>
      <c r="F187" s="240" t="s">
        <v>0</v>
      </c>
      <c r="G187" s="241"/>
      <c r="H187" s="221"/>
      <c r="I187" s="242"/>
    </row>
    <row r="188" spans="1:9" s="122" customFormat="1" ht="12.75" x14ac:dyDescent="0.25">
      <c r="A188" s="185">
        <v>4</v>
      </c>
      <c r="B188" s="186"/>
      <c r="C188" s="132">
        <v>0</v>
      </c>
      <c r="D188" s="133">
        <f t="shared" si="5"/>
        <v>0</v>
      </c>
      <c r="E188" s="87"/>
      <c r="F188" s="240" t="s">
        <v>0</v>
      </c>
      <c r="G188" s="241"/>
      <c r="H188" s="221"/>
      <c r="I188" s="242"/>
    </row>
    <row r="189" spans="1:9" s="122" customFormat="1" ht="12.75" x14ac:dyDescent="0.25">
      <c r="A189" s="185">
        <v>5</v>
      </c>
      <c r="B189" s="186"/>
      <c r="C189" s="132">
        <v>0</v>
      </c>
      <c r="D189" s="133">
        <f>ROUND(C189*B189,2)</f>
        <v>0</v>
      </c>
      <c r="E189" s="87"/>
      <c r="F189" s="240" t="s">
        <v>0</v>
      </c>
      <c r="G189" s="241"/>
      <c r="H189" s="221"/>
      <c r="I189" s="242"/>
    </row>
    <row r="190" spans="1:9" s="122" customFormat="1" ht="12.75" x14ac:dyDescent="0.25">
      <c r="A190" s="185">
        <v>6</v>
      </c>
      <c r="B190" s="186"/>
      <c r="C190" s="132">
        <v>0</v>
      </c>
      <c r="D190" s="133">
        <f t="shared" si="5"/>
        <v>0</v>
      </c>
      <c r="E190" s="87"/>
      <c r="F190" s="240" t="s">
        <v>0</v>
      </c>
      <c r="G190" s="241"/>
      <c r="H190" s="221"/>
      <c r="I190" s="242"/>
    </row>
    <row r="191" spans="1:9" s="122" customFormat="1" ht="12.75" x14ac:dyDescent="0.25">
      <c r="A191" s="185">
        <v>7</v>
      </c>
      <c r="B191" s="186"/>
      <c r="C191" s="132">
        <v>0</v>
      </c>
      <c r="D191" s="133">
        <f t="shared" si="5"/>
        <v>0</v>
      </c>
      <c r="E191" s="87"/>
      <c r="F191" s="240" t="s">
        <v>0</v>
      </c>
      <c r="G191" s="241"/>
      <c r="H191" s="221"/>
      <c r="I191" s="242"/>
    </row>
    <row r="192" spans="1:9" s="122" customFormat="1" ht="12.75" x14ac:dyDescent="0.25">
      <c r="A192" s="185">
        <v>8</v>
      </c>
      <c r="B192" s="186"/>
      <c r="C192" s="132">
        <v>0</v>
      </c>
      <c r="D192" s="133">
        <f t="shared" si="5"/>
        <v>0</v>
      </c>
      <c r="E192" s="87"/>
      <c r="F192" s="240" t="s">
        <v>0</v>
      </c>
      <c r="G192" s="241"/>
      <c r="H192" s="221"/>
      <c r="I192" s="242"/>
    </row>
    <row r="193" spans="1:9" s="122" customFormat="1" ht="12.75" x14ac:dyDescent="0.25">
      <c r="A193" s="185">
        <v>9</v>
      </c>
      <c r="B193" s="186"/>
      <c r="C193" s="132">
        <v>0</v>
      </c>
      <c r="D193" s="133">
        <f t="shared" si="5"/>
        <v>0</v>
      </c>
      <c r="E193" s="87"/>
      <c r="F193" s="240" t="s">
        <v>0</v>
      </c>
      <c r="G193" s="241"/>
      <c r="H193" s="221"/>
      <c r="I193" s="242"/>
    </row>
    <row r="194" spans="1:9" s="122" customFormat="1" ht="12.75" x14ac:dyDescent="0.25">
      <c r="A194" s="185">
        <v>10</v>
      </c>
      <c r="B194" s="186"/>
      <c r="C194" s="132">
        <v>0</v>
      </c>
      <c r="D194" s="133">
        <f t="shared" si="5"/>
        <v>0</v>
      </c>
      <c r="E194" s="87"/>
      <c r="F194" s="240" t="s">
        <v>0</v>
      </c>
      <c r="G194" s="241"/>
      <c r="H194" s="221"/>
      <c r="I194" s="242"/>
    </row>
    <row r="195" spans="1:9" s="122" customFormat="1" ht="12.75" x14ac:dyDescent="0.25">
      <c r="A195" s="185">
        <v>11</v>
      </c>
      <c r="B195" s="186"/>
      <c r="C195" s="132">
        <v>0</v>
      </c>
      <c r="D195" s="133">
        <f t="shared" si="5"/>
        <v>0</v>
      </c>
      <c r="E195" s="87"/>
      <c r="F195" s="240" t="s">
        <v>0</v>
      </c>
      <c r="G195" s="241"/>
      <c r="H195" s="221"/>
      <c r="I195" s="242"/>
    </row>
    <row r="196" spans="1:9" s="122" customFormat="1" ht="12.75" x14ac:dyDescent="0.25">
      <c r="A196" s="185">
        <v>12</v>
      </c>
      <c r="B196" s="186"/>
      <c r="C196" s="132">
        <v>0</v>
      </c>
      <c r="D196" s="133">
        <f t="shared" si="5"/>
        <v>0</v>
      </c>
      <c r="E196" s="87"/>
      <c r="F196" s="240" t="s">
        <v>0</v>
      </c>
      <c r="G196" s="241"/>
      <c r="H196" s="221"/>
      <c r="I196" s="242"/>
    </row>
    <row r="197" spans="1:9" s="122" customFormat="1" ht="12.75" x14ac:dyDescent="0.25">
      <c r="A197" s="185">
        <v>13</v>
      </c>
      <c r="B197" s="186"/>
      <c r="C197" s="132">
        <v>0</v>
      </c>
      <c r="D197" s="133">
        <f t="shared" si="5"/>
        <v>0</v>
      </c>
      <c r="E197" s="87"/>
      <c r="F197" s="240" t="s">
        <v>0</v>
      </c>
      <c r="G197" s="241"/>
      <c r="H197" s="221"/>
      <c r="I197" s="242"/>
    </row>
    <row r="198" spans="1:9" s="122" customFormat="1" ht="12.75" x14ac:dyDescent="0.25">
      <c r="A198" s="185">
        <v>14</v>
      </c>
      <c r="B198" s="186"/>
      <c r="C198" s="132">
        <v>0</v>
      </c>
      <c r="D198" s="133">
        <f t="shared" si="5"/>
        <v>0</v>
      </c>
      <c r="E198" s="87"/>
      <c r="F198" s="240" t="s">
        <v>0</v>
      </c>
      <c r="G198" s="241"/>
      <c r="H198" s="221"/>
      <c r="I198" s="242"/>
    </row>
    <row r="199" spans="1:9" s="122" customFormat="1" ht="12.75" x14ac:dyDescent="0.25">
      <c r="A199" s="185">
        <v>15</v>
      </c>
      <c r="B199" s="186"/>
      <c r="C199" s="132">
        <v>0</v>
      </c>
      <c r="D199" s="133">
        <f t="shared" si="5"/>
        <v>0</v>
      </c>
      <c r="E199" s="87"/>
      <c r="F199" s="240" t="s">
        <v>0</v>
      </c>
      <c r="G199" s="241"/>
      <c r="H199" s="221"/>
      <c r="I199" s="242"/>
    </row>
    <row r="200" spans="1:9" s="122" customFormat="1" ht="12.75" x14ac:dyDescent="0.25">
      <c r="A200" s="185">
        <v>16</v>
      </c>
      <c r="B200" s="186"/>
      <c r="C200" s="132">
        <v>0</v>
      </c>
      <c r="D200" s="133">
        <f t="shared" si="5"/>
        <v>0</v>
      </c>
      <c r="E200" s="87"/>
      <c r="F200" s="240" t="s">
        <v>0</v>
      </c>
      <c r="G200" s="241"/>
      <c r="H200" s="221"/>
      <c r="I200" s="242"/>
    </row>
    <row r="201" spans="1:9" s="122" customFormat="1" ht="12.75" x14ac:dyDescent="0.25">
      <c r="A201" s="185">
        <v>17</v>
      </c>
      <c r="B201" s="186"/>
      <c r="C201" s="132">
        <v>0</v>
      </c>
      <c r="D201" s="133">
        <f t="shared" si="5"/>
        <v>0</v>
      </c>
      <c r="E201" s="87"/>
      <c r="F201" s="240" t="s">
        <v>0</v>
      </c>
      <c r="G201" s="241"/>
      <c r="H201" s="221"/>
      <c r="I201" s="242"/>
    </row>
    <row r="202" spans="1:9" s="122" customFormat="1" ht="12.75" x14ac:dyDescent="0.25">
      <c r="A202" s="185">
        <v>18</v>
      </c>
      <c r="B202" s="186"/>
      <c r="C202" s="132">
        <v>0</v>
      </c>
      <c r="D202" s="133">
        <f t="shared" si="5"/>
        <v>0</v>
      </c>
      <c r="E202" s="87"/>
      <c r="F202" s="240" t="s">
        <v>0</v>
      </c>
      <c r="G202" s="241"/>
      <c r="H202" s="221"/>
      <c r="I202" s="242"/>
    </row>
    <row r="203" spans="1:9" s="122" customFormat="1" ht="12.75" x14ac:dyDescent="0.25">
      <c r="A203" s="185">
        <v>19</v>
      </c>
      <c r="B203" s="186"/>
      <c r="C203" s="132">
        <v>0</v>
      </c>
      <c r="D203" s="194">
        <f t="shared" si="5"/>
        <v>0</v>
      </c>
      <c r="E203" s="87"/>
      <c r="F203" s="240" t="s">
        <v>0</v>
      </c>
      <c r="G203" s="241"/>
      <c r="H203" s="221"/>
      <c r="I203" s="242"/>
    </row>
    <row r="204" spans="1:9" s="122" customFormat="1" ht="12.75" x14ac:dyDescent="0.25">
      <c r="A204" s="185">
        <v>20</v>
      </c>
      <c r="B204" s="186"/>
      <c r="C204" s="132">
        <v>0</v>
      </c>
      <c r="D204" s="133">
        <f t="shared" si="5"/>
        <v>0</v>
      </c>
      <c r="E204" s="87"/>
      <c r="F204" s="240" t="s">
        <v>0</v>
      </c>
      <c r="G204" s="241"/>
      <c r="H204" s="221"/>
      <c r="I204" s="242"/>
    </row>
    <row r="205" spans="1:9" s="122" customFormat="1" ht="12.75" x14ac:dyDescent="0.25">
      <c r="A205" s="185">
        <v>21</v>
      </c>
      <c r="B205" s="186"/>
      <c r="C205" s="132">
        <v>0</v>
      </c>
      <c r="D205" s="133">
        <f t="shared" si="5"/>
        <v>0</v>
      </c>
      <c r="E205" s="87"/>
      <c r="F205" s="240" t="s">
        <v>0</v>
      </c>
      <c r="G205" s="241"/>
      <c r="H205" s="221"/>
      <c r="I205" s="242"/>
    </row>
    <row r="206" spans="1:9" s="122" customFormat="1" ht="12.75" x14ac:dyDescent="0.25">
      <c r="A206" s="185">
        <v>22</v>
      </c>
      <c r="B206" s="186"/>
      <c r="C206" s="132">
        <v>0</v>
      </c>
      <c r="D206" s="133">
        <f t="shared" si="5"/>
        <v>0</v>
      </c>
      <c r="E206" s="87"/>
      <c r="F206" s="240" t="s">
        <v>0</v>
      </c>
      <c r="G206" s="241"/>
      <c r="H206" s="221"/>
      <c r="I206" s="242"/>
    </row>
    <row r="207" spans="1:9" s="122" customFormat="1" ht="12.75" x14ac:dyDescent="0.25">
      <c r="A207" s="185">
        <v>23</v>
      </c>
      <c r="B207" s="186"/>
      <c r="C207" s="132">
        <v>0</v>
      </c>
      <c r="D207" s="133">
        <f t="shared" si="5"/>
        <v>0</v>
      </c>
      <c r="E207" s="87"/>
      <c r="F207" s="240" t="s">
        <v>0</v>
      </c>
      <c r="G207" s="241"/>
      <c r="H207" s="221"/>
      <c r="I207" s="242"/>
    </row>
    <row r="208" spans="1:9" s="122" customFormat="1" ht="12.75" x14ac:dyDescent="0.25">
      <c r="A208" s="185">
        <v>24</v>
      </c>
      <c r="B208" s="186"/>
      <c r="C208" s="132">
        <v>0</v>
      </c>
      <c r="D208" s="133">
        <f t="shared" si="5"/>
        <v>0</v>
      </c>
      <c r="E208" s="87"/>
      <c r="F208" s="240" t="s">
        <v>0</v>
      </c>
      <c r="G208" s="241"/>
      <c r="H208" s="221"/>
      <c r="I208" s="242"/>
    </row>
    <row r="209" spans="1:9" s="122" customFormat="1" ht="12.75" x14ac:dyDescent="0.25">
      <c r="A209" s="195">
        <v>25</v>
      </c>
      <c r="B209" s="196"/>
      <c r="C209" s="132">
        <v>0</v>
      </c>
      <c r="D209" s="197">
        <f t="shared" si="5"/>
        <v>0</v>
      </c>
      <c r="E209" s="87"/>
      <c r="F209" s="243" t="s">
        <v>0</v>
      </c>
      <c r="G209" s="241"/>
      <c r="H209" s="221"/>
      <c r="I209" s="242"/>
    </row>
    <row r="210" spans="1:9" s="122" customFormat="1" ht="13.5" thickBot="1" x14ac:dyDescent="0.3">
      <c r="A210" s="154" t="s">
        <v>53</v>
      </c>
      <c r="B210" s="146" t="s">
        <v>18</v>
      </c>
      <c r="C210" s="284"/>
      <c r="D210" s="282">
        <f>SUM(D185:D209)</f>
        <v>0</v>
      </c>
      <c r="E210" s="174"/>
      <c r="F210" s="240" t="s">
        <v>0</v>
      </c>
      <c r="G210" s="241"/>
      <c r="H210" s="221"/>
      <c r="I210" s="242"/>
    </row>
    <row r="211" spans="1:9" s="122" customFormat="1" ht="20.25" thickBot="1" x14ac:dyDescent="0.3">
      <c r="A211" s="298" t="s">
        <v>287</v>
      </c>
      <c r="B211" s="298"/>
      <c r="C211" s="298"/>
      <c r="D211" s="298"/>
      <c r="E211" s="298"/>
      <c r="F211" s="298"/>
      <c r="G211" s="298"/>
      <c r="H211" s="298"/>
      <c r="I211" s="298"/>
    </row>
    <row r="212" spans="1:9" s="122" customFormat="1" ht="16.5" thickTop="1" x14ac:dyDescent="0.25">
      <c r="A212" s="291" t="s">
        <v>282</v>
      </c>
      <c r="B212" s="292"/>
      <c r="C212" s="292"/>
      <c r="D212" s="292"/>
      <c r="E212" s="292"/>
      <c r="F212" s="292"/>
      <c r="G212" s="292"/>
      <c r="H212" s="292"/>
      <c r="I212" s="292"/>
    </row>
    <row r="213" spans="1:9" s="122" customFormat="1" ht="16.5" thickBot="1" x14ac:dyDescent="0.3">
      <c r="A213" s="293" t="s">
        <v>280</v>
      </c>
      <c r="B213" s="294"/>
      <c r="C213" s="294"/>
      <c r="D213" s="294"/>
      <c r="E213" s="294"/>
      <c r="F213" s="294"/>
      <c r="G213" s="294"/>
      <c r="H213" s="294"/>
      <c r="I213" s="294"/>
    </row>
    <row r="214" spans="1:9" s="122" customFormat="1" ht="18" thickBot="1" x14ac:dyDescent="0.3">
      <c r="A214" s="295" t="s">
        <v>230</v>
      </c>
      <c r="B214" s="295"/>
      <c r="C214" s="81"/>
      <c r="D214" s="81"/>
      <c r="E214" s="81"/>
      <c r="F214" s="84"/>
      <c r="G214" s="84"/>
      <c r="H214" s="84"/>
      <c r="I214" s="84"/>
    </row>
    <row r="215" spans="1:9" s="138" customFormat="1" ht="14.25" thickTop="1" thickBot="1" x14ac:dyDescent="0.3">
      <c r="A215" s="201" t="s">
        <v>10</v>
      </c>
      <c r="B215" s="202" t="s">
        <v>54</v>
      </c>
      <c r="C215" s="121"/>
      <c r="D215" s="77"/>
      <c r="E215" s="77"/>
      <c r="F215" s="78"/>
      <c r="G215" s="78"/>
      <c r="H215" s="78"/>
      <c r="I215" s="78"/>
    </row>
    <row r="216" spans="1:9" s="138" customFormat="1" ht="13.5" thickBot="1" x14ac:dyDescent="0.3">
      <c r="A216" s="119" t="s">
        <v>101</v>
      </c>
      <c r="B216" s="202" t="s">
        <v>189</v>
      </c>
      <c r="C216" s="121"/>
      <c r="D216" s="77"/>
      <c r="E216" s="77"/>
      <c r="F216" s="78"/>
      <c r="G216" s="78"/>
      <c r="H216" s="78"/>
      <c r="I216" s="78"/>
    </row>
    <row r="217" spans="1:9" s="122" customFormat="1" ht="13.5" thickBot="1" x14ac:dyDescent="0.3">
      <c r="A217" s="203" t="s">
        <v>55</v>
      </c>
      <c r="B217" s="204">
        <v>110</v>
      </c>
      <c r="C217" s="87"/>
      <c r="D217" s="87"/>
      <c r="E217" s="77"/>
      <c r="F217" s="78"/>
      <c r="G217" s="78"/>
      <c r="H217" s="78"/>
      <c r="I217" s="78"/>
    </row>
    <row r="218" spans="1:9" s="122" customFormat="1" ht="12.75" x14ac:dyDescent="0.25">
      <c r="A218" s="205" t="s">
        <v>14</v>
      </c>
      <c r="B218" s="206" t="s">
        <v>15</v>
      </c>
      <c r="C218" s="141" t="s">
        <v>16</v>
      </c>
      <c r="D218" s="141" t="s">
        <v>17</v>
      </c>
      <c r="E218" s="142" t="s">
        <v>18</v>
      </c>
      <c r="F218" s="207" t="s">
        <v>19</v>
      </c>
      <c r="G218" s="207" t="s">
        <v>20</v>
      </c>
      <c r="H218" s="207" t="s">
        <v>21</v>
      </c>
      <c r="I218" s="207" t="s">
        <v>22</v>
      </c>
    </row>
    <row r="219" spans="1:9" s="122" customFormat="1" ht="13.5" thickBot="1" x14ac:dyDescent="0.3">
      <c r="A219" s="208">
        <v>1</v>
      </c>
      <c r="B219" s="153"/>
      <c r="C219" s="131"/>
      <c r="D219" s="132">
        <v>0</v>
      </c>
      <c r="E219" s="209">
        <f>C219*D219</f>
        <v>0</v>
      </c>
      <c r="F219" s="246" t="s">
        <v>0</v>
      </c>
      <c r="G219" s="247"/>
      <c r="H219" s="247"/>
      <c r="I219" s="247"/>
    </row>
    <row r="220" spans="1:9" s="122" customFormat="1" ht="18" thickBot="1" x14ac:dyDescent="0.3">
      <c r="A220" s="295" t="s">
        <v>231</v>
      </c>
      <c r="B220" s="295"/>
      <c r="C220" s="81"/>
      <c r="D220" s="81"/>
      <c r="E220" s="81"/>
      <c r="F220" s="84"/>
      <c r="G220" s="84"/>
      <c r="H220" s="84"/>
      <c r="I220" s="84"/>
    </row>
    <row r="221" spans="1:9" s="138" customFormat="1" ht="14.25" thickTop="1" thickBot="1" x14ac:dyDescent="0.3">
      <c r="A221" s="201" t="s">
        <v>10</v>
      </c>
      <c r="B221" s="202" t="s">
        <v>56</v>
      </c>
      <c r="C221" s="121"/>
      <c r="D221" s="77"/>
      <c r="E221" s="77"/>
      <c r="F221" s="78"/>
      <c r="G221" s="78"/>
      <c r="H221" s="78"/>
      <c r="I221" s="78"/>
    </row>
    <row r="222" spans="1:9" s="138" customFormat="1" ht="13.5" thickBot="1" x14ac:dyDescent="0.3">
      <c r="A222" s="119" t="s">
        <v>101</v>
      </c>
      <c r="B222" s="202" t="s">
        <v>189</v>
      </c>
      <c r="C222" s="121"/>
      <c r="D222" s="77"/>
      <c r="E222" s="77"/>
      <c r="F222" s="78"/>
      <c r="G222" s="78"/>
      <c r="H222" s="78"/>
      <c r="I222" s="78"/>
    </row>
    <row r="223" spans="1:9" s="122" customFormat="1" ht="13.5" thickBot="1" x14ac:dyDescent="0.3">
      <c r="A223" s="203" t="s">
        <v>55</v>
      </c>
      <c r="B223" s="204">
        <v>305</v>
      </c>
      <c r="C223" s="87"/>
      <c r="D223" s="87"/>
      <c r="E223" s="77"/>
      <c r="F223" s="78"/>
      <c r="G223" s="78"/>
      <c r="H223" s="78"/>
      <c r="I223" s="78"/>
    </row>
    <row r="224" spans="1:9" s="122" customFormat="1" ht="12.75" x14ac:dyDescent="0.25">
      <c r="A224" s="205" t="s">
        <v>14</v>
      </c>
      <c r="B224" s="206" t="s">
        <v>15</v>
      </c>
      <c r="C224" s="141" t="s">
        <v>16</v>
      </c>
      <c r="D224" s="141" t="s">
        <v>35</v>
      </c>
      <c r="E224" s="142" t="s">
        <v>18</v>
      </c>
      <c r="F224" s="207" t="s">
        <v>19</v>
      </c>
      <c r="G224" s="207" t="s">
        <v>20</v>
      </c>
      <c r="H224" s="207" t="s">
        <v>21</v>
      </c>
      <c r="I224" s="207" t="s">
        <v>22</v>
      </c>
    </row>
    <row r="225" spans="1:9" s="122" customFormat="1" ht="13.5" thickBot="1" x14ac:dyDescent="0.3">
      <c r="A225" s="208">
        <v>1</v>
      </c>
      <c r="B225" s="153"/>
      <c r="C225" s="131"/>
      <c r="D225" s="132">
        <v>0</v>
      </c>
      <c r="E225" s="209">
        <f>C225*D225</f>
        <v>0</v>
      </c>
      <c r="F225" s="246" t="s">
        <v>0</v>
      </c>
      <c r="G225" s="247"/>
      <c r="H225" s="247"/>
      <c r="I225" s="247"/>
    </row>
    <row r="226" spans="1:9" s="122" customFormat="1" ht="18" thickBot="1" x14ac:dyDescent="0.3">
      <c r="A226" s="295" t="s">
        <v>57</v>
      </c>
      <c r="B226" s="295"/>
      <c r="C226" s="81"/>
      <c r="D226" s="81"/>
      <c r="E226" s="81"/>
      <c r="F226" s="84"/>
      <c r="G226" s="84"/>
      <c r="H226" s="84"/>
      <c r="I226" s="84"/>
    </row>
    <row r="227" spans="1:9" s="122" customFormat="1" ht="14.25" thickTop="1" thickBot="1" x14ac:dyDescent="0.3">
      <c r="A227" s="201" t="s">
        <v>10</v>
      </c>
      <c r="B227" s="202" t="s">
        <v>58</v>
      </c>
      <c r="C227" s="121"/>
      <c r="D227" s="77"/>
      <c r="E227" s="77"/>
      <c r="F227" s="78"/>
      <c r="G227" s="78"/>
      <c r="H227" s="78"/>
      <c r="I227" s="78"/>
    </row>
    <row r="228" spans="1:9" s="122" customFormat="1" ht="15" customHeight="1" thickBot="1" x14ac:dyDescent="0.3">
      <c r="A228" s="203" t="s">
        <v>55</v>
      </c>
      <c r="B228" s="210" t="s">
        <v>59</v>
      </c>
      <c r="C228" s="87"/>
      <c r="D228" s="77"/>
      <c r="E228" s="77"/>
      <c r="F228" s="78"/>
      <c r="G228" s="78"/>
      <c r="H228" s="78"/>
      <c r="I228" s="78"/>
    </row>
    <row r="229" spans="1:9" s="122" customFormat="1" ht="12.75" x14ac:dyDescent="0.25">
      <c r="A229" s="211" t="s">
        <v>14</v>
      </c>
      <c r="B229" s="206" t="s">
        <v>15</v>
      </c>
      <c r="C229" s="141" t="s">
        <v>60</v>
      </c>
      <c r="D229" s="142" t="s">
        <v>25</v>
      </c>
      <c r="E229" s="212" t="s">
        <v>25</v>
      </c>
      <c r="F229" s="207" t="s">
        <v>19</v>
      </c>
      <c r="G229" s="207" t="s">
        <v>20</v>
      </c>
      <c r="H229" s="207" t="s">
        <v>21</v>
      </c>
      <c r="I229" s="207" t="s">
        <v>22</v>
      </c>
    </row>
    <row r="230" spans="1:9" s="122" customFormat="1" ht="13.5" thickBot="1" x14ac:dyDescent="0.3">
      <c r="A230" s="213" t="s">
        <v>61</v>
      </c>
      <c r="B230" s="145" t="s">
        <v>26</v>
      </c>
      <c r="C230" s="214">
        <v>0</v>
      </c>
      <c r="D230" s="209">
        <f>C230</f>
        <v>0</v>
      </c>
      <c r="E230" s="215"/>
      <c r="F230" s="246" t="s">
        <v>0</v>
      </c>
      <c r="G230" s="247"/>
      <c r="H230" s="247"/>
      <c r="I230" s="247"/>
    </row>
    <row r="231" spans="1:9" s="122" customFormat="1" ht="18" thickBot="1" x14ac:dyDescent="0.3">
      <c r="A231" s="295" t="s">
        <v>62</v>
      </c>
      <c r="B231" s="295"/>
      <c r="C231" s="81"/>
      <c r="D231" s="81"/>
      <c r="E231" s="81"/>
      <c r="F231" s="84"/>
      <c r="G231" s="84"/>
      <c r="H231" s="84"/>
      <c r="I231" s="84"/>
    </row>
    <row r="232" spans="1:9" s="122" customFormat="1" ht="14.25" thickTop="1" thickBot="1" x14ac:dyDescent="0.3">
      <c r="A232" s="201" t="s">
        <v>10</v>
      </c>
      <c r="B232" s="202" t="s">
        <v>58</v>
      </c>
      <c r="C232" s="87"/>
      <c r="D232" s="77"/>
      <c r="E232" s="77"/>
      <c r="F232" s="78"/>
      <c r="G232" s="78"/>
      <c r="H232" s="78"/>
      <c r="I232" s="78"/>
    </row>
    <row r="233" spans="1:9" s="122" customFormat="1" ht="13.5" thickBot="1" x14ac:dyDescent="0.3">
      <c r="A233" s="203" t="s">
        <v>13</v>
      </c>
      <c r="B233" s="204">
        <v>397</v>
      </c>
      <c r="C233" s="87"/>
      <c r="D233" s="77"/>
      <c r="E233" s="77"/>
      <c r="F233" s="78"/>
      <c r="G233" s="78"/>
      <c r="H233" s="78"/>
      <c r="I233" s="78"/>
    </row>
    <row r="234" spans="1:9" s="122" customFormat="1" ht="12.75" x14ac:dyDescent="0.25">
      <c r="A234" s="211" t="s">
        <v>14</v>
      </c>
      <c r="B234" s="206" t="s">
        <v>15</v>
      </c>
      <c r="C234" s="141" t="s">
        <v>60</v>
      </c>
      <c r="D234" s="142" t="s">
        <v>25</v>
      </c>
      <c r="E234" s="212" t="s">
        <v>25</v>
      </c>
      <c r="F234" s="207" t="s">
        <v>19</v>
      </c>
      <c r="G234" s="207" t="s">
        <v>20</v>
      </c>
      <c r="H234" s="207" t="s">
        <v>21</v>
      </c>
      <c r="I234" s="207" t="s">
        <v>22</v>
      </c>
    </row>
    <row r="235" spans="1:9" s="122" customFormat="1" ht="13.5" thickBot="1" x14ac:dyDescent="0.3">
      <c r="A235" s="213" t="s">
        <v>225</v>
      </c>
      <c r="B235" s="145" t="s">
        <v>26</v>
      </c>
      <c r="C235" s="214">
        <v>0</v>
      </c>
      <c r="D235" s="209">
        <f>C235</f>
        <v>0</v>
      </c>
      <c r="E235" s="215"/>
      <c r="F235" s="246" t="s">
        <v>0</v>
      </c>
      <c r="G235" s="247"/>
      <c r="H235" s="247"/>
      <c r="I235" s="247"/>
    </row>
    <row r="236" spans="1:9" s="122" customFormat="1" ht="18" thickBot="1" x14ac:dyDescent="0.3">
      <c r="A236" s="295" t="s">
        <v>284</v>
      </c>
      <c r="B236" s="295"/>
      <c r="C236" s="81"/>
      <c r="D236" s="81"/>
      <c r="E236" s="81"/>
      <c r="F236" s="84"/>
      <c r="G236" s="84"/>
      <c r="H236" s="84"/>
      <c r="I236" s="84"/>
    </row>
    <row r="237" spans="1:9" s="122" customFormat="1" ht="14.25" thickTop="1" thickBot="1" x14ac:dyDescent="0.3">
      <c r="A237" s="201" t="s">
        <v>10</v>
      </c>
      <c r="B237" s="202" t="s">
        <v>64</v>
      </c>
      <c r="C237" s="87"/>
      <c r="D237" s="77"/>
      <c r="E237" s="77"/>
      <c r="F237" s="78"/>
      <c r="G237" s="78"/>
      <c r="H237" s="78"/>
      <c r="I237" s="78"/>
    </row>
    <row r="238" spans="1:9" s="122" customFormat="1" ht="13.5" thickBot="1" x14ac:dyDescent="0.3">
      <c r="A238" s="203" t="s">
        <v>55</v>
      </c>
      <c r="B238" s="204">
        <v>329</v>
      </c>
      <c r="C238" s="87"/>
      <c r="D238" s="77"/>
      <c r="E238" s="77"/>
      <c r="F238" s="78"/>
      <c r="G238" s="78"/>
      <c r="H238" s="78"/>
      <c r="I238" s="78"/>
    </row>
    <row r="239" spans="1:9" s="122" customFormat="1" ht="12.75" x14ac:dyDescent="0.25">
      <c r="A239" s="211" t="s">
        <v>45</v>
      </c>
      <c r="B239" s="167" t="s">
        <v>15</v>
      </c>
      <c r="C239" s="141" t="s">
        <v>60</v>
      </c>
      <c r="D239" s="142" t="s">
        <v>25</v>
      </c>
      <c r="E239" s="212" t="s">
        <v>25</v>
      </c>
      <c r="F239" s="207" t="s">
        <v>19</v>
      </c>
      <c r="G239" s="207" t="s">
        <v>20</v>
      </c>
      <c r="H239" s="207" t="s">
        <v>21</v>
      </c>
      <c r="I239" s="207" t="s">
        <v>22</v>
      </c>
    </row>
    <row r="240" spans="1:9" s="122" customFormat="1" ht="13.5" thickBot="1" x14ac:dyDescent="0.3">
      <c r="A240" s="216" t="s">
        <v>217</v>
      </c>
      <c r="B240" s="145" t="s">
        <v>26</v>
      </c>
      <c r="C240" s="214">
        <v>0</v>
      </c>
      <c r="D240" s="209">
        <f>C240</f>
        <v>0</v>
      </c>
      <c r="E240" s="215"/>
      <c r="F240" s="246" t="s">
        <v>0</v>
      </c>
      <c r="G240" s="247"/>
      <c r="H240" s="247"/>
      <c r="I240" s="247"/>
    </row>
    <row r="241" spans="1:9" s="122" customFormat="1" ht="18" thickBot="1" x14ac:dyDescent="0.3">
      <c r="A241" s="295" t="s">
        <v>286</v>
      </c>
      <c r="B241" s="295"/>
      <c r="C241" s="81"/>
      <c r="D241" s="81"/>
      <c r="E241" s="81"/>
      <c r="F241" s="84"/>
      <c r="G241" s="84"/>
      <c r="H241" s="84"/>
      <c r="I241" s="84"/>
    </row>
    <row r="242" spans="1:9" s="122" customFormat="1" ht="14.25" thickTop="1" thickBot="1" x14ac:dyDescent="0.3">
      <c r="A242" s="201" t="s">
        <v>10</v>
      </c>
      <c r="B242" s="202" t="s">
        <v>65</v>
      </c>
      <c r="C242" s="87"/>
      <c r="D242" s="77"/>
      <c r="E242" s="77"/>
      <c r="F242" s="78"/>
      <c r="G242" s="78"/>
      <c r="H242" s="78"/>
      <c r="I242" s="78"/>
    </row>
    <row r="243" spans="1:9" s="122" customFormat="1" ht="13.5" thickBot="1" x14ac:dyDescent="0.3">
      <c r="A243" s="203" t="s">
        <v>55</v>
      </c>
      <c r="B243" s="204" t="s">
        <v>285</v>
      </c>
      <c r="C243" s="87"/>
      <c r="D243" s="77"/>
      <c r="E243" s="77"/>
      <c r="F243" s="78"/>
      <c r="G243" s="78"/>
      <c r="H243" s="78"/>
      <c r="I243" s="78"/>
    </row>
    <row r="244" spans="1:9" s="122" customFormat="1" ht="12.75" x14ac:dyDescent="0.25">
      <c r="A244" s="139" t="s">
        <v>45</v>
      </c>
      <c r="B244" s="152" t="s">
        <v>15</v>
      </c>
      <c r="C244" s="141" t="s">
        <v>60</v>
      </c>
      <c r="D244" s="142" t="s">
        <v>25</v>
      </c>
      <c r="E244" s="212" t="s">
        <v>25</v>
      </c>
      <c r="F244" s="207" t="s">
        <v>19</v>
      </c>
      <c r="G244" s="207" t="s">
        <v>20</v>
      </c>
      <c r="H244" s="207" t="s">
        <v>21</v>
      </c>
      <c r="I244" s="207" t="s">
        <v>22</v>
      </c>
    </row>
    <row r="245" spans="1:9" s="122" customFormat="1" ht="13.5" thickBot="1" x14ac:dyDescent="0.3">
      <c r="A245" s="216" t="s">
        <v>217</v>
      </c>
      <c r="B245" s="145" t="s">
        <v>26</v>
      </c>
      <c r="C245" s="217">
        <v>0</v>
      </c>
      <c r="D245" s="218">
        <f>C245</f>
        <v>0</v>
      </c>
      <c r="E245" s="219"/>
      <c r="F245" s="248" t="s">
        <v>0</v>
      </c>
      <c r="G245" s="249"/>
      <c r="H245" s="249"/>
      <c r="I245" s="249"/>
    </row>
    <row r="246" spans="1:9" s="138" customFormat="1" ht="20.25" thickBot="1" x14ac:dyDescent="0.3">
      <c r="A246" s="298" t="s">
        <v>67</v>
      </c>
      <c r="B246" s="298"/>
      <c r="C246" s="90"/>
      <c r="D246" s="91"/>
      <c r="E246" s="220"/>
      <c r="F246" s="220"/>
      <c r="G246" s="250"/>
      <c r="H246" s="250"/>
      <c r="I246" s="250"/>
    </row>
    <row r="247" spans="1:9" s="122" customFormat="1" ht="20.25" thickTop="1" thickBot="1" x14ac:dyDescent="0.3">
      <c r="A247" s="97" t="s">
        <v>226</v>
      </c>
      <c r="B247" s="98">
        <f>B2</f>
        <v>0</v>
      </c>
      <c r="C247" s="99"/>
      <c r="D247" s="100"/>
      <c r="E247" s="101"/>
      <c r="F247" s="102"/>
      <c r="G247" s="251"/>
      <c r="H247" s="251"/>
      <c r="I247" s="251"/>
    </row>
    <row r="248" spans="1:9" s="122" customFormat="1" ht="19.5" thickBot="1" x14ac:dyDescent="0.3">
      <c r="A248" s="97" t="s">
        <v>227</v>
      </c>
      <c r="B248" s="103">
        <f>B3</f>
        <v>0</v>
      </c>
      <c r="C248" s="104"/>
      <c r="D248" s="105"/>
      <c r="E248" s="106"/>
      <c r="F248" s="106"/>
      <c r="G248" s="251"/>
      <c r="H248" s="251"/>
      <c r="I248" s="251"/>
    </row>
    <row r="249" spans="1:9" s="122" customFormat="1" ht="18.75" x14ac:dyDescent="0.25">
      <c r="A249" s="253" t="s">
        <v>241</v>
      </c>
      <c r="B249" s="222" t="s">
        <v>18</v>
      </c>
      <c r="C249" s="223" t="s">
        <v>16</v>
      </c>
      <c r="D249" s="224" t="s">
        <v>60</v>
      </c>
      <c r="E249" s="107"/>
      <c r="F249" s="108"/>
      <c r="G249" s="251"/>
      <c r="H249" s="251"/>
      <c r="I249" s="251"/>
    </row>
    <row r="250" spans="1:9" s="122" customFormat="1" ht="18.75" x14ac:dyDescent="0.25">
      <c r="A250" s="225" t="s">
        <v>229</v>
      </c>
      <c r="B250" s="226" t="s">
        <v>68</v>
      </c>
      <c r="C250" s="227">
        <f>C52+C70+C88+C101</f>
        <v>0</v>
      </c>
      <c r="D250" s="228">
        <f>E52+E70+E88+E101</f>
        <v>0</v>
      </c>
      <c r="E250" s="109"/>
      <c r="F250" s="110"/>
      <c r="G250" s="251"/>
      <c r="H250" s="251"/>
      <c r="I250" s="251"/>
    </row>
    <row r="251" spans="1:9" s="122" customFormat="1" ht="18.75" x14ac:dyDescent="0.25">
      <c r="A251" s="225" t="s">
        <v>69</v>
      </c>
      <c r="B251" s="226" t="s">
        <v>70</v>
      </c>
      <c r="C251" s="227">
        <f>SUM(C114,C126,C138,C150)</f>
        <v>0</v>
      </c>
      <c r="D251" s="229">
        <f>SUM(D114,D126,D138,D150)</f>
        <v>0</v>
      </c>
      <c r="E251" s="109"/>
      <c r="F251" s="110"/>
      <c r="G251" s="251"/>
      <c r="H251" s="251"/>
      <c r="I251" s="251"/>
    </row>
    <row r="252" spans="1:9" s="122" customFormat="1" ht="18.75" x14ac:dyDescent="0.25">
      <c r="A252" s="225" t="s">
        <v>71</v>
      </c>
      <c r="B252" s="226" t="s">
        <v>72</v>
      </c>
      <c r="C252" s="230" t="s">
        <v>73</v>
      </c>
      <c r="D252" s="229">
        <f>SUM(D180)</f>
        <v>0</v>
      </c>
      <c r="E252" s="109"/>
      <c r="F252" s="110"/>
      <c r="G252" s="251"/>
      <c r="H252" s="251"/>
      <c r="I252" s="251"/>
    </row>
    <row r="253" spans="1:9" s="122" customFormat="1" ht="18.75" x14ac:dyDescent="0.25">
      <c r="A253" s="225" t="s">
        <v>53</v>
      </c>
      <c r="B253" s="226" t="s">
        <v>74</v>
      </c>
      <c r="C253" s="230" t="s">
        <v>73</v>
      </c>
      <c r="D253" s="228">
        <f>D210</f>
        <v>0</v>
      </c>
      <c r="E253" s="109"/>
      <c r="F253" s="110"/>
      <c r="G253" s="251"/>
      <c r="H253" s="251"/>
      <c r="I253" s="251"/>
    </row>
    <row r="254" spans="1:9" s="122" customFormat="1" ht="18.75" x14ac:dyDescent="0.25">
      <c r="A254" s="225" t="s">
        <v>239</v>
      </c>
      <c r="B254" s="231" t="s">
        <v>75</v>
      </c>
      <c r="C254" s="230">
        <f>SUM(C219,C225)</f>
        <v>0</v>
      </c>
      <c r="D254" s="228">
        <f>E219+E225+D230+D235+D240+D245</f>
        <v>0</v>
      </c>
      <c r="E254" s="296" t="s">
        <v>249</v>
      </c>
      <c r="F254" s="297"/>
      <c r="G254" s="297"/>
      <c r="H254" s="297"/>
      <c r="I254" s="297"/>
    </row>
    <row r="255" spans="1:9" s="122" customFormat="1" ht="19.5" thickBot="1" x14ac:dyDescent="0.3">
      <c r="A255" s="232" t="s">
        <v>246</v>
      </c>
      <c r="B255" s="233"/>
      <c r="C255" s="234">
        <f>+C254+C251+C250</f>
        <v>0</v>
      </c>
      <c r="D255" s="235">
        <f>SUM(D250:D254)</f>
        <v>0</v>
      </c>
      <c r="E255" s="296"/>
      <c r="F255" s="297"/>
      <c r="G255" s="297"/>
      <c r="H255" s="297"/>
      <c r="I255" s="297"/>
    </row>
    <row r="256" spans="1:9" ht="13.5" customHeight="1" x14ac:dyDescent="0.25">
      <c r="A256" s="277" t="s">
        <v>76</v>
      </c>
      <c r="B256" s="278"/>
      <c r="C256" s="278"/>
      <c r="D256" s="278"/>
      <c r="E256" s="278"/>
      <c r="F256" s="278"/>
      <c r="G256" s="252"/>
      <c r="H256" s="252"/>
      <c r="I256" s="252"/>
    </row>
    <row r="257" spans="1:6" hidden="1" x14ac:dyDescent="0.25">
      <c r="A257" s="280"/>
      <c r="B257" s="280"/>
      <c r="C257" s="280"/>
      <c r="D257" s="280"/>
      <c r="E257" s="280"/>
      <c r="F257" s="280"/>
    </row>
    <row r="258" spans="1:6" hidden="1" x14ac:dyDescent="0.25">
      <c r="A258" s="274"/>
      <c r="B258" s="274"/>
      <c r="C258" s="274"/>
      <c r="D258" s="274"/>
      <c r="E258" s="274"/>
      <c r="F258" s="274"/>
    </row>
    <row r="259" spans="1:6" hidden="1" x14ac:dyDescent="0.25">
      <c r="A259" s="279"/>
      <c r="B259" s="279"/>
      <c r="C259" s="279"/>
      <c r="D259" s="279"/>
      <c r="E259" s="279"/>
      <c r="F259" s="279"/>
    </row>
    <row r="260" spans="1:6" hidden="1" x14ac:dyDescent="0.25">
      <c r="A260" s="279"/>
      <c r="B260" s="279"/>
      <c r="C260" s="279"/>
      <c r="D260" s="279"/>
      <c r="E260" s="279"/>
      <c r="F260" s="279"/>
    </row>
    <row r="261" spans="1:6" hidden="1" x14ac:dyDescent="0.25">
      <c r="A261" s="279"/>
      <c r="B261" s="279"/>
      <c r="C261" s="279"/>
      <c r="D261" s="279"/>
      <c r="E261" s="279"/>
      <c r="F261" s="279"/>
    </row>
    <row r="262" spans="1:6" hidden="1" x14ac:dyDescent="0.25">
      <c r="A262" s="279"/>
      <c r="B262" s="279"/>
      <c r="C262" s="279"/>
      <c r="D262" s="279"/>
      <c r="E262" s="279"/>
      <c r="F262" s="279"/>
    </row>
    <row r="263" spans="1:6" hidden="1" x14ac:dyDescent="0.25">
      <c r="A263" s="279"/>
      <c r="B263" s="279"/>
      <c r="C263" s="279"/>
      <c r="D263" s="279"/>
      <c r="E263" s="279"/>
      <c r="F263" s="279"/>
    </row>
    <row r="264" spans="1:6" hidden="1" x14ac:dyDescent="0.25">
      <c r="A264" s="279"/>
      <c r="B264" s="279"/>
      <c r="C264" s="279"/>
      <c r="D264" s="279"/>
      <c r="E264" s="279"/>
      <c r="F264" s="279"/>
    </row>
    <row r="265" spans="1:6" hidden="1" x14ac:dyDescent="0.25"/>
    <row r="266" spans="1:6" hidden="1" x14ac:dyDescent="0.25"/>
    <row r="267" spans="1:6" hidden="1" x14ac:dyDescent="0.25"/>
    <row r="268" spans="1:6" hidden="1" x14ac:dyDescent="0.25"/>
    <row r="269" spans="1:6" hidden="1" x14ac:dyDescent="0.25"/>
    <row r="270" spans="1:6" hidden="1" x14ac:dyDescent="0.25"/>
    <row r="271" spans="1:6" hidden="1" x14ac:dyDescent="0.25"/>
    <row r="272" spans="1:6" ht="0.75" customHeight="1" x14ac:dyDescent="0.25"/>
    <row r="273" x14ac:dyDescent="0.25"/>
    <row r="274" x14ac:dyDescent="0.25"/>
  </sheetData>
  <sheetProtection selectLockedCells="1"/>
  <dataConsolidate/>
  <mergeCells count="38">
    <mergeCell ref="A14:I14"/>
    <mergeCell ref="C1:I9"/>
    <mergeCell ref="B10:I10"/>
    <mergeCell ref="A12:I12"/>
    <mergeCell ref="A13:I13"/>
    <mergeCell ref="B11:C11"/>
    <mergeCell ref="E11:F11"/>
    <mergeCell ref="G11:I11"/>
    <mergeCell ref="E254:I255"/>
    <mergeCell ref="A241:B241"/>
    <mergeCell ref="A102:I102"/>
    <mergeCell ref="A151:I151"/>
    <mergeCell ref="A181:I181"/>
    <mergeCell ref="A211:I211"/>
    <mergeCell ref="A246:B246"/>
    <mergeCell ref="A115:B115"/>
    <mergeCell ref="A127:B127"/>
    <mergeCell ref="A139:B139"/>
    <mergeCell ref="A214:B214"/>
    <mergeCell ref="A220:B220"/>
    <mergeCell ref="A226:B226"/>
    <mergeCell ref="A231:B231"/>
    <mergeCell ref="A236:B236"/>
    <mergeCell ref="B107:I107"/>
    <mergeCell ref="A15:B15"/>
    <mergeCell ref="A53:B53"/>
    <mergeCell ref="A71:B71"/>
    <mergeCell ref="A89:B89"/>
    <mergeCell ref="A103:B103"/>
    <mergeCell ref="B20:I20"/>
    <mergeCell ref="B58:I58"/>
    <mergeCell ref="B76:I76"/>
    <mergeCell ref="B94:I94"/>
    <mergeCell ref="B119:I119"/>
    <mergeCell ref="B131:I131"/>
    <mergeCell ref="B143:I143"/>
    <mergeCell ref="A212:I212"/>
    <mergeCell ref="A213:I213"/>
  </mergeCells>
  <dataValidations xWindow="422" yWindow="513" count="69">
    <dataValidation type="textLength" operator="equal" allowBlank="1" showInputMessage="1" showErrorMessage="1" errorTitle="Must be 4 digits." error="Check how district number is entered in MARSS. Must be 4 digit number. Include leading 0 if appropriate." sqref="WUS983071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D65567 IG65567 SC65567 ABY65567 ALU65567 AVQ65567 BFM65567 BPI65567 BZE65567 CJA65567 CSW65567 DCS65567 DMO65567 DWK65567 EGG65567 EQC65567 EZY65567 FJU65567 FTQ65567 GDM65567 GNI65567 GXE65567 HHA65567 HQW65567 IAS65567 IKO65567 IUK65567 JEG65567 JOC65567 JXY65567 KHU65567 KRQ65567 LBM65567 LLI65567 LVE65567 MFA65567 MOW65567 MYS65567 NIO65567 NSK65567 OCG65567 OMC65567 OVY65567 PFU65567 PPQ65567 PZM65567 QJI65567 QTE65567 RDA65567 RMW65567 RWS65567 SGO65567 SQK65567 TAG65567 TKC65567 TTY65567 UDU65567 UNQ65567 UXM65567 VHI65567 VRE65567 WBA65567 WKW65567 WUS65567 D131103 IG131103 SC131103 ABY131103 ALU131103 AVQ131103 BFM131103 BPI131103 BZE131103 CJA131103 CSW131103 DCS131103 DMO131103 DWK131103 EGG131103 EQC131103 EZY131103 FJU131103 FTQ131103 GDM131103 GNI131103 GXE131103 HHA131103 HQW131103 IAS131103 IKO131103 IUK131103 JEG131103 JOC131103 JXY131103 KHU131103 KRQ131103 LBM131103 LLI131103 LVE131103 MFA131103 MOW131103 MYS131103 NIO131103 NSK131103 OCG131103 OMC131103 OVY131103 PFU131103 PPQ131103 PZM131103 QJI131103 QTE131103 RDA131103 RMW131103 RWS131103 SGO131103 SQK131103 TAG131103 TKC131103 TTY131103 UDU131103 UNQ131103 UXM131103 VHI131103 VRE131103 WBA131103 WKW131103 WUS131103 D196639 IG196639 SC196639 ABY196639 ALU196639 AVQ196639 BFM196639 BPI196639 BZE196639 CJA196639 CSW196639 DCS196639 DMO196639 DWK196639 EGG196639 EQC196639 EZY196639 FJU196639 FTQ196639 GDM196639 GNI196639 GXE196639 HHA196639 HQW196639 IAS196639 IKO196639 IUK196639 JEG196639 JOC196639 JXY196639 KHU196639 KRQ196639 LBM196639 LLI196639 LVE196639 MFA196639 MOW196639 MYS196639 NIO196639 NSK196639 OCG196639 OMC196639 OVY196639 PFU196639 PPQ196639 PZM196639 QJI196639 QTE196639 RDA196639 RMW196639 RWS196639 SGO196639 SQK196639 TAG196639 TKC196639 TTY196639 UDU196639 UNQ196639 UXM196639 VHI196639 VRE196639 WBA196639 WKW196639 WUS196639 D262175 IG262175 SC262175 ABY262175 ALU262175 AVQ262175 BFM262175 BPI262175 BZE262175 CJA262175 CSW262175 DCS262175 DMO262175 DWK262175 EGG262175 EQC262175 EZY262175 FJU262175 FTQ262175 GDM262175 GNI262175 GXE262175 HHA262175 HQW262175 IAS262175 IKO262175 IUK262175 JEG262175 JOC262175 JXY262175 KHU262175 KRQ262175 LBM262175 LLI262175 LVE262175 MFA262175 MOW262175 MYS262175 NIO262175 NSK262175 OCG262175 OMC262175 OVY262175 PFU262175 PPQ262175 PZM262175 QJI262175 QTE262175 RDA262175 RMW262175 RWS262175 SGO262175 SQK262175 TAG262175 TKC262175 TTY262175 UDU262175 UNQ262175 UXM262175 VHI262175 VRE262175 WBA262175 WKW262175 WUS262175 D327711 IG327711 SC327711 ABY327711 ALU327711 AVQ327711 BFM327711 BPI327711 BZE327711 CJA327711 CSW327711 DCS327711 DMO327711 DWK327711 EGG327711 EQC327711 EZY327711 FJU327711 FTQ327711 GDM327711 GNI327711 GXE327711 HHA327711 HQW327711 IAS327711 IKO327711 IUK327711 JEG327711 JOC327711 JXY327711 KHU327711 KRQ327711 LBM327711 LLI327711 LVE327711 MFA327711 MOW327711 MYS327711 NIO327711 NSK327711 OCG327711 OMC327711 OVY327711 PFU327711 PPQ327711 PZM327711 QJI327711 QTE327711 RDA327711 RMW327711 RWS327711 SGO327711 SQK327711 TAG327711 TKC327711 TTY327711 UDU327711 UNQ327711 UXM327711 VHI327711 VRE327711 WBA327711 WKW327711 WUS327711 D393247 IG393247 SC393247 ABY393247 ALU393247 AVQ393247 BFM393247 BPI393247 BZE393247 CJA393247 CSW393247 DCS393247 DMO393247 DWK393247 EGG393247 EQC393247 EZY393247 FJU393247 FTQ393247 GDM393247 GNI393247 GXE393247 HHA393247 HQW393247 IAS393247 IKO393247 IUK393247 JEG393247 JOC393247 JXY393247 KHU393247 KRQ393247 LBM393247 LLI393247 LVE393247 MFA393247 MOW393247 MYS393247 NIO393247 NSK393247 OCG393247 OMC393247 OVY393247 PFU393247 PPQ393247 PZM393247 QJI393247 QTE393247 RDA393247 RMW393247 RWS393247 SGO393247 SQK393247 TAG393247 TKC393247 TTY393247 UDU393247 UNQ393247 UXM393247 VHI393247 VRE393247 WBA393247 WKW393247 WUS393247 D458783 IG458783 SC458783 ABY458783 ALU458783 AVQ458783 BFM458783 BPI458783 BZE458783 CJA458783 CSW458783 DCS458783 DMO458783 DWK458783 EGG458783 EQC458783 EZY458783 FJU458783 FTQ458783 GDM458783 GNI458783 GXE458783 HHA458783 HQW458783 IAS458783 IKO458783 IUK458783 JEG458783 JOC458783 JXY458783 KHU458783 KRQ458783 LBM458783 LLI458783 LVE458783 MFA458783 MOW458783 MYS458783 NIO458783 NSK458783 OCG458783 OMC458783 OVY458783 PFU458783 PPQ458783 PZM458783 QJI458783 QTE458783 RDA458783 RMW458783 RWS458783 SGO458783 SQK458783 TAG458783 TKC458783 TTY458783 UDU458783 UNQ458783 UXM458783 VHI458783 VRE458783 WBA458783 WKW458783 WUS458783 D524319 IG524319 SC524319 ABY524319 ALU524319 AVQ524319 BFM524319 BPI524319 BZE524319 CJA524319 CSW524319 DCS524319 DMO524319 DWK524319 EGG524319 EQC524319 EZY524319 FJU524319 FTQ524319 GDM524319 GNI524319 GXE524319 HHA524319 HQW524319 IAS524319 IKO524319 IUK524319 JEG524319 JOC524319 JXY524319 KHU524319 KRQ524319 LBM524319 LLI524319 LVE524319 MFA524319 MOW524319 MYS524319 NIO524319 NSK524319 OCG524319 OMC524319 OVY524319 PFU524319 PPQ524319 PZM524319 QJI524319 QTE524319 RDA524319 RMW524319 RWS524319 SGO524319 SQK524319 TAG524319 TKC524319 TTY524319 UDU524319 UNQ524319 UXM524319 VHI524319 VRE524319 WBA524319 WKW524319 WUS524319 D589855 IG589855 SC589855 ABY589855 ALU589855 AVQ589855 BFM589855 BPI589855 BZE589855 CJA589855 CSW589855 DCS589855 DMO589855 DWK589855 EGG589855 EQC589855 EZY589855 FJU589855 FTQ589855 GDM589855 GNI589855 GXE589855 HHA589855 HQW589855 IAS589855 IKO589855 IUK589855 JEG589855 JOC589855 JXY589855 KHU589855 KRQ589855 LBM589855 LLI589855 LVE589855 MFA589855 MOW589855 MYS589855 NIO589855 NSK589855 OCG589855 OMC589855 OVY589855 PFU589855 PPQ589855 PZM589855 QJI589855 QTE589855 RDA589855 RMW589855 RWS589855 SGO589855 SQK589855 TAG589855 TKC589855 TTY589855 UDU589855 UNQ589855 UXM589855 VHI589855 VRE589855 WBA589855 WKW589855 WUS589855 D655391 IG655391 SC655391 ABY655391 ALU655391 AVQ655391 BFM655391 BPI655391 BZE655391 CJA655391 CSW655391 DCS655391 DMO655391 DWK655391 EGG655391 EQC655391 EZY655391 FJU655391 FTQ655391 GDM655391 GNI655391 GXE655391 HHA655391 HQW655391 IAS655391 IKO655391 IUK655391 JEG655391 JOC655391 JXY655391 KHU655391 KRQ655391 LBM655391 LLI655391 LVE655391 MFA655391 MOW655391 MYS655391 NIO655391 NSK655391 OCG655391 OMC655391 OVY655391 PFU655391 PPQ655391 PZM655391 QJI655391 QTE655391 RDA655391 RMW655391 RWS655391 SGO655391 SQK655391 TAG655391 TKC655391 TTY655391 UDU655391 UNQ655391 UXM655391 VHI655391 VRE655391 WBA655391 WKW655391 WUS655391 D720927 IG720927 SC720927 ABY720927 ALU720927 AVQ720927 BFM720927 BPI720927 BZE720927 CJA720927 CSW720927 DCS720927 DMO720927 DWK720927 EGG720927 EQC720927 EZY720927 FJU720927 FTQ720927 GDM720927 GNI720927 GXE720927 HHA720927 HQW720927 IAS720927 IKO720927 IUK720927 JEG720927 JOC720927 JXY720927 KHU720927 KRQ720927 LBM720927 LLI720927 LVE720927 MFA720927 MOW720927 MYS720927 NIO720927 NSK720927 OCG720927 OMC720927 OVY720927 PFU720927 PPQ720927 PZM720927 QJI720927 QTE720927 RDA720927 RMW720927 RWS720927 SGO720927 SQK720927 TAG720927 TKC720927 TTY720927 UDU720927 UNQ720927 UXM720927 VHI720927 VRE720927 WBA720927 WKW720927 WUS720927 D786463 IG786463 SC786463 ABY786463 ALU786463 AVQ786463 BFM786463 BPI786463 BZE786463 CJA786463 CSW786463 DCS786463 DMO786463 DWK786463 EGG786463 EQC786463 EZY786463 FJU786463 FTQ786463 GDM786463 GNI786463 GXE786463 HHA786463 HQW786463 IAS786463 IKO786463 IUK786463 JEG786463 JOC786463 JXY786463 KHU786463 KRQ786463 LBM786463 LLI786463 LVE786463 MFA786463 MOW786463 MYS786463 NIO786463 NSK786463 OCG786463 OMC786463 OVY786463 PFU786463 PPQ786463 PZM786463 QJI786463 QTE786463 RDA786463 RMW786463 RWS786463 SGO786463 SQK786463 TAG786463 TKC786463 TTY786463 UDU786463 UNQ786463 UXM786463 VHI786463 VRE786463 WBA786463 WKW786463 WUS786463 D851999 IG851999 SC851999 ABY851999 ALU851999 AVQ851999 BFM851999 BPI851999 BZE851999 CJA851999 CSW851999 DCS851999 DMO851999 DWK851999 EGG851999 EQC851999 EZY851999 FJU851999 FTQ851999 GDM851999 GNI851999 GXE851999 HHA851999 HQW851999 IAS851999 IKO851999 IUK851999 JEG851999 JOC851999 JXY851999 KHU851999 KRQ851999 LBM851999 LLI851999 LVE851999 MFA851999 MOW851999 MYS851999 NIO851999 NSK851999 OCG851999 OMC851999 OVY851999 PFU851999 PPQ851999 PZM851999 QJI851999 QTE851999 RDA851999 RMW851999 RWS851999 SGO851999 SQK851999 TAG851999 TKC851999 TTY851999 UDU851999 UNQ851999 UXM851999 VHI851999 VRE851999 WBA851999 WKW851999 WUS851999 D917535 IG917535 SC917535 ABY917535 ALU917535 AVQ917535 BFM917535 BPI917535 BZE917535 CJA917535 CSW917535 DCS917535 DMO917535 DWK917535 EGG917535 EQC917535 EZY917535 FJU917535 FTQ917535 GDM917535 GNI917535 GXE917535 HHA917535 HQW917535 IAS917535 IKO917535 IUK917535 JEG917535 JOC917535 JXY917535 KHU917535 KRQ917535 LBM917535 LLI917535 LVE917535 MFA917535 MOW917535 MYS917535 NIO917535 NSK917535 OCG917535 OMC917535 OVY917535 PFU917535 PPQ917535 PZM917535 QJI917535 QTE917535 RDA917535 RMW917535 RWS917535 SGO917535 SQK917535 TAG917535 TKC917535 TTY917535 UDU917535 UNQ917535 UXM917535 VHI917535 VRE917535 WBA917535 WKW917535 WUS917535 D983071 IG983071 SC983071 ABY983071 ALU983071 AVQ983071 BFM983071 BPI983071 BZE983071 CJA983071 CSW983071 DCS983071 DMO983071 DWK983071 EGG983071 EQC983071 EZY983071 FJU983071 FTQ983071 GDM983071 GNI983071 GXE983071 HHA983071 HQW983071 IAS983071 IKO983071 IUK983071 JEG983071 JOC983071 JXY983071 KHU983071 KRQ983071 LBM983071 LLI983071 LVE983071 MFA983071 MOW983071 MYS983071 NIO983071 NSK983071 OCG983071 OMC983071 OVY983071 PFU983071 PPQ983071 PZM983071 QJI983071 QTE983071 RDA983071 RMW983071 RWS983071 SGO983071 SQK983071 TAG983071 TKC983071 TTY983071 UDU983071 UNQ983071 UXM983071 VHI983071 VRE983071 WBA983071 WKW983071" xr:uid="{00000000-0002-0000-0000-000000000000}">
      <formula1>4</formula1>
    </dataValidation>
    <dataValidation type="textLength" operator="equal" allowBlank="1" showInputMessage="1" showErrorMessage="1" errorTitle="Must be 2 digits." error="Check how district type is entered in MARSS. Must be 2 digit number. Include leading 0." sqref="WUS983073 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D65569 IG65569 SC65569 ABY65569 ALU65569 AVQ65569 BFM65569 BPI65569 BZE65569 CJA65569 CSW65569 DCS65569 DMO65569 DWK65569 EGG65569 EQC65569 EZY65569 FJU65569 FTQ65569 GDM65569 GNI65569 GXE65569 HHA65569 HQW65569 IAS65569 IKO65569 IUK65569 JEG65569 JOC65569 JXY65569 KHU65569 KRQ65569 LBM65569 LLI65569 LVE65569 MFA65569 MOW65569 MYS65569 NIO65569 NSK65569 OCG65569 OMC65569 OVY65569 PFU65569 PPQ65569 PZM65569 QJI65569 QTE65569 RDA65569 RMW65569 RWS65569 SGO65569 SQK65569 TAG65569 TKC65569 TTY65569 UDU65569 UNQ65569 UXM65569 VHI65569 VRE65569 WBA65569 WKW65569 WUS65569 D131105 IG131105 SC131105 ABY131105 ALU131105 AVQ131105 BFM131105 BPI131105 BZE131105 CJA131105 CSW131105 DCS131105 DMO131105 DWK131105 EGG131105 EQC131105 EZY131105 FJU131105 FTQ131105 GDM131105 GNI131105 GXE131105 HHA131105 HQW131105 IAS131105 IKO131105 IUK131105 JEG131105 JOC131105 JXY131105 KHU131105 KRQ131105 LBM131105 LLI131105 LVE131105 MFA131105 MOW131105 MYS131105 NIO131105 NSK131105 OCG131105 OMC131105 OVY131105 PFU131105 PPQ131105 PZM131105 QJI131105 QTE131105 RDA131105 RMW131105 RWS131105 SGO131105 SQK131105 TAG131105 TKC131105 TTY131105 UDU131105 UNQ131105 UXM131105 VHI131105 VRE131105 WBA131105 WKW131105 WUS131105 D196641 IG196641 SC196641 ABY196641 ALU196641 AVQ196641 BFM196641 BPI196641 BZE196641 CJA196641 CSW196641 DCS196641 DMO196641 DWK196641 EGG196641 EQC196641 EZY196641 FJU196641 FTQ196641 GDM196641 GNI196641 GXE196641 HHA196641 HQW196641 IAS196641 IKO196641 IUK196641 JEG196641 JOC196641 JXY196641 KHU196641 KRQ196641 LBM196641 LLI196641 LVE196641 MFA196641 MOW196641 MYS196641 NIO196641 NSK196641 OCG196641 OMC196641 OVY196641 PFU196641 PPQ196641 PZM196641 QJI196641 QTE196641 RDA196641 RMW196641 RWS196641 SGO196641 SQK196641 TAG196641 TKC196641 TTY196641 UDU196641 UNQ196641 UXM196641 VHI196641 VRE196641 WBA196641 WKW196641 WUS196641 D262177 IG262177 SC262177 ABY262177 ALU262177 AVQ262177 BFM262177 BPI262177 BZE262177 CJA262177 CSW262177 DCS262177 DMO262177 DWK262177 EGG262177 EQC262177 EZY262177 FJU262177 FTQ262177 GDM262177 GNI262177 GXE262177 HHA262177 HQW262177 IAS262177 IKO262177 IUK262177 JEG262177 JOC262177 JXY262177 KHU262177 KRQ262177 LBM262177 LLI262177 LVE262177 MFA262177 MOW262177 MYS262177 NIO262177 NSK262177 OCG262177 OMC262177 OVY262177 PFU262177 PPQ262177 PZM262177 QJI262177 QTE262177 RDA262177 RMW262177 RWS262177 SGO262177 SQK262177 TAG262177 TKC262177 TTY262177 UDU262177 UNQ262177 UXM262177 VHI262177 VRE262177 WBA262177 WKW262177 WUS262177 D327713 IG327713 SC327713 ABY327713 ALU327713 AVQ327713 BFM327713 BPI327713 BZE327713 CJA327713 CSW327713 DCS327713 DMO327713 DWK327713 EGG327713 EQC327713 EZY327713 FJU327713 FTQ327713 GDM327713 GNI327713 GXE327713 HHA327713 HQW327713 IAS327713 IKO327713 IUK327713 JEG327713 JOC327713 JXY327713 KHU327713 KRQ327713 LBM327713 LLI327713 LVE327713 MFA327713 MOW327713 MYS327713 NIO327713 NSK327713 OCG327713 OMC327713 OVY327713 PFU327713 PPQ327713 PZM327713 QJI327713 QTE327713 RDA327713 RMW327713 RWS327713 SGO327713 SQK327713 TAG327713 TKC327713 TTY327713 UDU327713 UNQ327713 UXM327713 VHI327713 VRE327713 WBA327713 WKW327713 WUS327713 D393249 IG393249 SC393249 ABY393249 ALU393249 AVQ393249 BFM393249 BPI393249 BZE393249 CJA393249 CSW393249 DCS393249 DMO393249 DWK393249 EGG393249 EQC393249 EZY393249 FJU393249 FTQ393249 GDM393249 GNI393249 GXE393249 HHA393249 HQW393249 IAS393249 IKO393249 IUK393249 JEG393249 JOC393249 JXY393249 KHU393249 KRQ393249 LBM393249 LLI393249 LVE393249 MFA393249 MOW393249 MYS393249 NIO393249 NSK393249 OCG393249 OMC393249 OVY393249 PFU393249 PPQ393249 PZM393249 QJI393249 QTE393249 RDA393249 RMW393249 RWS393249 SGO393249 SQK393249 TAG393249 TKC393249 TTY393249 UDU393249 UNQ393249 UXM393249 VHI393249 VRE393249 WBA393249 WKW393249 WUS393249 D458785 IG458785 SC458785 ABY458785 ALU458785 AVQ458785 BFM458785 BPI458785 BZE458785 CJA458785 CSW458785 DCS458785 DMO458785 DWK458785 EGG458785 EQC458785 EZY458785 FJU458785 FTQ458785 GDM458785 GNI458785 GXE458785 HHA458785 HQW458785 IAS458785 IKO458785 IUK458785 JEG458785 JOC458785 JXY458785 KHU458785 KRQ458785 LBM458785 LLI458785 LVE458785 MFA458785 MOW458785 MYS458785 NIO458785 NSK458785 OCG458785 OMC458785 OVY458785 PFU458785 PPQ458785 PZM458785 QJI458785 QTE458785 RDA458785 RMW458785 RWS458785 SGO458785 SQK458785 TAG458785 TKC458785 TTY458785 UDU458785 UNQ458785 UXM458785 VHI458785 VRE458785 WBA458785 WKW458785 WUS458785 D524321 IG524321 SC524321 ABY524321 ALU524321 AVQ524321 BFM524321 BPI524321 BZE524321 CJA524321 CSW524321 DCS524321 DMO524321 DWK524321 EGG524321 EQC524321 EZY524321 FJU524321 FTQ524321 GDM524321 GNI524321 GXE524321 HHA524321 HQW524321 IAS524321 IKO524321 IUK524321 JEG524321 JOC524321 JXY524321 KHU524321 KRQ524321 LBM524321 LLI524321 LVE524321 MFA524321 MOW524321 MYS524321 NIO524321 NSK524321 OCG524321 OMC524321 OVY524321 PFU524321 PPQ524321 PZM524321 QJI524321 QTE524321 RDA524321 RMW524321 RWS524321 SGO524321 SQK524321 TAG524321 TKC524321 TTY524321 UDU524321 UNQ524321 UXM524321 VHI524321 VRE524321 WBA524321 WKW524321 WUS524321 D589857 IG589857 SC589857 ABY589857 ALU589857 AVQ589857 BFM589857 BPI589857 BZE589857 CJA589857 CSW589857 DCS589857 DMO589857 DWK589857 EGG589857 EQC589857 EZY589857 FJU589857 FTQ589857 GDM589857 GNI589857 GXE589857 HHA589857 HQW589857 IAS589857 IKO589857 IUK589857 JEG589857 JOC589857 JXY589857 KHU589857 KRQ589857 LBM589857 LLI589857 LVE589857 MFA589857 MOW589857 MYS589857 NIO589857 NSK589857 OCG589857 OMC589857 OVY589857 PFU589857 PPQ589857 PZM589857 QJI589857 QTE589857 RDA589857 RMW589857 RWS589857 SGO589857 SQK589857 TAG589857 TKC589857 TTY589857 UDU589857 UNQ589857 UXM589857 VHI589857 VRE589857 WBA589857 WKW589857 WUS589857 D655393 IG655393 SC655393 ABY655393 ALU655393 AVQ655393 BFM655393 BPI655393 BZE655393 CJA655393 CSW655393 DCS655393 DMO655393 DWK655393 EGG655393 EQC655393 EZY655393 FJU655393 FTQ655393 GDM655393 GNI655393 GXE655393 HHA655393 HQW655393 IAS655393 IKO655393 IUK655393 JEG655393 JOC655393 JXY655393 KHU655393 KRQ655393 LBM655393 LLI655393 LVE655393 MFA655393 MOW655393 MYS655393 NIO655393 NSK655393 OCG655393 OMC655393 OVY655393 PFU655393 PPQ655393 PZM655393 QJI655393 QTE655393 RDA655393 RMW655393 RWS655393 SGO655393 SQK655393 TAG655393 TKC655393 TTY655393 UDU655393 UNQ655393 UXM655393 VHI655393 VRE655393 WBA655393 WKW655393 WUS655393 D720929 IG720929 SC720929 ABY720929 ALU720929 AVQ720929 BFM720929 BPI720929 BZE720929 CJA720929 CSW720929 DCS720929 DMO720929 DWK720929 EGG720929 EQC720929 EZY720929 FJU720929 FTQ720929 GDM720929 GNI720929 GXE720929 HHA720929 HQW720929 IAS720929 IKO720929 IUK720929 JEG720929 JOC720929 JXY720929 KHU720929 KRQ720929 LBM720929 LLI720929 LVE720929 MFA720929 MOW720929 MYS720929 NIO720929 NSK720929 OCG720929 OMC720929 OVY720929 PFU720929 PPQ720929 PZM720929 QJI720929 QTE720929 RDA720929 RMW720929 RWS720929 SGO720929 SQK720929 TAG720929 TKC720929 TTY720929 UDU720929 UNQ720929 UXM720929 VHI720929 VRE720929 WBA720929 WKW720929 WUS720929 D786465 IG786465 SC786465 ABY786465 ALU786465 AVQ786465 BFM786465 BPI786465 BZE786465 CJA786465 CSW786465 DCS786465 DMO786465 DWK786465 EGG786465 EQC786465 EZY786465 FJU786465 FTQ786465 GDM786465 GNI786465 GXE786465 HHA786465 HQW786465 IAS786465 IKO786465 IUK786465 JEG786465 JOC786465 JXY786465 KHU786465 KRQ786465 LBM786465 LLI786465 LVE786465 MFA786465 MOW786465 MYS786465 NIO786465 NSK786465 OCG786465 OMC786465 OVY786465 PFU786465 PPQ786465 PZM786465 QJI786465 QTE786465 RDA786465 RMW786465 RWS786465 SGO786465 SQK786465 TAG786465 TKC786465 TTY786465 UDU786465 UNQ786465 UXM786465 VHI786465 VRE786465 WBA786465 WKW786465 WUS786465 D852001 IG852001 SC852001 ABY852001 ALU852001 AVQ852001 BFM852001 BPI852001 BZE852001 CJA852001 CSW852001 DCS852001 DMO852001 DWK852001 EGG852001 EQC852001 EZY852001 FJU852001 FTQ852001 GDM852001 GNI852001 GXE852001 HHA852001 HQW852001 IAS852001 IKO852001 IUK852001 JEG852001 JOC852001 JXY852001 KHU852001 KRQ852001 LBM852001 LLI852001 LVE852001 MFA852001 MOW852001 MYS852001 NIO852001 NSK852001 OCG852001 OMC852001 OVY852001 PFU852001 PPQ852001 PZM852001 QJI852001 QTE852001 RDA852001 RMW852001 RWS852001 SGO852001 SQK852001 TAG852001 TKC852001 TTY852001 UDU852001 UNQ852001 UXM852001 VHI852001 VRE852001 WBA852001 WKW852001 WUS852001 D917537 IG917537 SC917537 ABY917537 ALU917537 AVQ917537 BFM917537 BPI917537 BZE917537 CJA917537 CSW917537 DCS917537 DMO917537 DWK917537 EGG917537 EQC917537 EZY917537 FJU917537 FTQ917537 GDM917537 GNI917537 GXE917537 HHA917537 HQW917537 IAS917537 IKO917537 IUK917537 JEG917537 JOC917537 JXY917537 KHU917537 KRQ917537 LBM917537 LLI917537 LVE917537 MFA917537 MOW917537 MYS917537 NIO917537 NSK917537 OCG917537 OMC917537 OVY917537 PFU917537 PPQ917537 PZM917537 QJI917537 QTE917537 RDA917537 RMW917537 RWS917537 SGO917537 SQK917537 TAG917537 TKC917537 TTY917537 UDU917537 UNQ917537 UXM917537 VHI917537 VRE917537 WBA917537 WKW917537 WUS917537 D983073 IG983073 SC983073 ABY983073 ALU983073 AVQ983073 BFM983073 BPI983073 BZE983073 CJA983073 CSW983073 DCS983073 DMO983073 DWK983073 EGG983073 EQC983073 EZY983073 FJU983073 FTQ983073 GDM983073 GNI983073 GXE983073 HHA983073 HQW983073 IAS983073 IKO983073 IUK983073 JEG983073 JOC983073 JXY983073 KHU983073 KRQ983073 LBM983073 LLI983073 LVE983073 MFA983073 MOW983073 MYS983073 NIO983073 NSK983073 OCG983073 OMC983073 OVY983073 PFU983073 PPQ983073 PZM983073 QJI983073 QTE983073 RDA983073 RMW983073 RWS983073 SGO983073 SQK983073 TAG983073 TKC983073 TTY983073 UDU983073 UNQ983073 UXM983073 VHI983073 VRE983073 WBA983073 WKW983073" xr:uid="{00000000-0002-0000-0000-000001000000}">
      <formula1>2</formula1>
    </dataValidation>
    <dataValidation operator="equal" allowBlank="1" showInputMessage="1" showErrorMessage="1" promptTitle="District Number" prompt="Must be 4 digits. Include leading zeros." sqref="B2" xr:uid="{00000000-0002-0000-0000-000002000000}"/>
    <dataValidation allowBlank="1" showInputMessage="1" showErrorMessage="1" promptTitle="District Type" prompt="Must be 2 digits. Include leading 0." sqref="B3" xr:uid="{00000000-0002-0000-0000-000003000000}"/>
    <dataValidation allowBlank="1" showInputMessage="1" showErrorMessage="1" promptTitle="District Name" prompt="Please use district name that appears in MDE documents." sqref="B1" xr:uid="{00000000-0002-0000-0000-000004000000}"/>
    <dataValidation allowBlank="1" showInputMessage="1" showErrorMessage="1" promptTitle="ADSIS Contact Name" prompt="Please list person responsiible for ADSIS programming decisions in your district." sqref="B4:B5" xr:uid="{00000000-0002-0000-0000-000005000000}"/>
    <dataValidation allowBlank="1" showInputMessage="1" showErrorMessage="1" promptTitle="ADSIS Contact's Phone Number" prompt="Please list day time work phone number for person making ADSIS programming decisions in your district." sqref="B6" xr:uid="{00000000-0002-0000-0000-000006000000}"/>
    <dataValidation allowBlank="1" showInputMessage="1" showErrorMessage="1" promptTitle="Fiscal Agent Name" prompt="Please list the district person responsible for fiscal/budgeting work in your district." sqref="B7:B8" xr:uid="{00000000-0002-0000-0000-000007000000}"/>
    <dataValidation allowBlank="1" showInputMessage="1" showErrorMessage="1" promptTitle="Fiscal Agent Phone Number" prompt="Please list the day time work phone number for your district's fiscal agent listed above." sqref="B9" xr:uid="{00000000-0002-0000-0000-000008000000}"/>
    <dataValidation type="whole" allowBlank="1" showInputMessage="1" showErrorMessage="1" error="Should be a whole number." promptTitle="License Support Staff License" prompt="Enter Professional Educator Licensing and Standards Board (PELSB) folder number or if applicable, the certification number from a professional organization._x000a_" sqref="B78" xr:uid="{00000000-0002-0000-0000-00000A000000}">
      <formula1>0</formula1>
      <formula2>999999999</formula2>
    </dataValidation>
    <dataValidation type="textLength" allowBlank="1" showInputMessage="1" showErrorMessage="1" promptTitle="Non-License Support Staff Name" prompt="Enter name of each ADSIS Non-Licensed Instructional Support Personnel on payrool providing direct ADSIS services. Staff must fall under one of the personnel type codes and UFARS Object Codes listed above in column B for this area." sqref="A96" xr:uid="{00000000-0002-0000-0000-00000B000000}">
      <formula1>0</formula1>
      <formula2>50</formula2>
    </dataValidation>
    <dataValidation type="whole" allowBlank="1" showInputMessage="1" showErrorMessage="1" error="Should be a whole number." promptTitle="License Class Staff License #" prompt="Enter Professional Educator Licensing and Standards Board (PELSB) folder number." sqref="B22" xr:uid="{00000000-0002-0000-0000-00000C000000}">
      <formula1>0</formula1>
      <formula2>999999999</formula2>
    </dataValidation>
    <dataValidation type="textLength" allowBlank="1" showInputMessage="1" showErrorMessage="1" promptTitle="Non-License Classroom Staff Name" prompt="Enter name of each ADSIS Non-Licensed Classroom Personnel on payrool providing direct services. Staff must fall under one of the personnel type codes and UFARS Object Codes listed above in column B for this area." sqref="A60" xr:uid="{00000000-0002-0000-0000-00000D000000}">
      <formula1>0</formula1>
      <formula2>50</formula2>
    </dataValidation>
    <dataValidation type="textLength" allowBlank="1" showInputMessage="1" showErrorMessage="1" promptTitle="Cont Lic Class Teacher Name" prompt="Enter name of each ADSIS Licensed Classroom Teacher on contract providing direct services. Staff must fall under one of the personnel type codes and UFARS Object Codes listed above in column B for this area." sqref="A109" xr:uid="{00000000-0002-0000-0000-00000E000000}">
      <formula1>0</formula1>
      <formula2>50</formula2>
    </dataValidation>
    <dataValidation type="whole" allowBlank="1" showInputMessage="1" showErrorMessage="1" error="Must be whole number less than or equal to number of students to be served in the coming year." promptTitle="Individual Capital Expend Unit" prompt="Enter number of units intend to purchase. This should not exceed number of students to be served through ADSIS." sqref="B155" xr:uid="{00000000-0002-0000-0000-00000F000000}">
      <formula1>0</formula1>
      <formula2>500</formula2>
    </dataValidation>
    <dataValidation type="whole" allowBlank="1" showInputMessage="1" showErrorMessage="1" error="Must be whole number less than or equal to number of students to be served in the coming year." promptTitle="Ind Instruction Supply Unit #" prompt="Enter number of units of individualized instructional supplies and materials district intends to purchase for ADSIS direct services. This should not exceed number of students to be served through ADSIS." sqref="B185" xr:uid="{00000000-0002-0000-0000-000010000000}">
      <formula1>0</formula1>
      <formula2>500</formula2>
    </dataValidation>
    <dataValidation type="decimal" allowBlank="1" showInputMessage="1" showErrorMessage="1" errorTitle="FTE Error" error="Must be greater than 0 and less than 1, reported in .01 increments." promptTitle="License Support Staff FTE" prompt="Enter Licensed Instructional Support Personnel Full Time Equivalent (FTE) related to ADSIS. Total time for each staff paid for through various funding streams must not exceed one (1) FTE unless they are providing Extended Year Services to students. " sqref="C78" xr:uid="{00000000-0002-0000-0000-000011000000}">
      <formula1>0.01</formula1>
      <formula2>1</formula2>
    </dataValidation>
    <dataValidation type="decimal" allowBlank="1" showInputMessage="1" showErrorMessage="1" errorTitle="FTE Error" error="Must be greater than 0 and less than 1, reported in .01 increments." promptTitle="License Support Staff FTE" prompt="Enter Non-Licensed Instructional Support Personnel Full Time Equivalent (FTE) related to ADSIS. Total time for each staff paid for through various funding streams must not exceed one (1) FTE unless they are providing Extended Year Services to students. " sqref="C96" xr:uid="{00000000-0002-0000-0000-000012000000}">
      <formula1>0.01</formula1>
      <formula2>1</formula2>
    </dataValidation>
    <dataValidation type="decimal" allowBlank="1" showInputMessage="1" showErrorMessage="1" errorTitle="FTE Error" error="Must be greater than 0 and less than 1, reported in .01 increments." promptTitle="Licensed Classroom Staff FTE" prompt="Enter Personnel Full Time Equivalent (FTE) related to ADSIS. Total time for each staff paid for through various funding streams must not exceed one (1) FTE unless they are providing Extended Year Services to students." sqref="C22" xr:uid="{00000000-0002-0000-0000-000013000000}">
      <formula1>0.01</formula1>
      <formula2>1</formula2>
    </dataValidation>
    <dataValidation type="decimal" allowBlank="1" showInputMessage="1" showErrorMessage="1" errorTitle="FTE Error" error="Must be greater than 0 and less than 1, reported in .01 increments." promptTitle="Non-Licensed Class Staff FTE" prompt="Enter Non-Licensed Classroom Personnel Full Time Equivalent (FTE) related to ADSIS. Total time for each staff paid for through various funding streams must not exceed one (1) FTE unless they are providing Extended Year Services to students. " sqref="C60" xr:uid="{00000000-0002-0000-0000-000014000000}">
      <formula1>0.01</formula1>
      <formula2>1</formula2>
    </dataValidation>
    <dataValidation type="decimal" allowBlank="1" showInputMessage="1" showErrorMessage="1" errorTitle="FTE Error" error="Must be greater than 0 and less than 1, reported in .01 increments." promptTitle="Lic Contract Class Teacher FTE" prompt="Enter Contracted Licensed Classroom Teacher's Full Time Equivalent (FTE) related to ADSIS. Total time for each staff paid for through various funding streams must not exceed one (1) FTE unless they are providing Extended Year Services to students. " sqref="C109" xr:uid="{00000000-0002-0000-0000-000015000000}">
      <formula1>0.01</formula1>
      <formula2>1</formula2>
    </dataValidation>
    <dataValidation type="decimal" allowBlank="1" showInputMessage="1" showErrorMessage="1" errorTitle="FTE Error" error="Must be greater than 0 and less than 1, reported in .01 increments." promptTitle="Cont Non-Lic Class Staff FTE" prompt="Enter Contracted Non-Licensed Classroom Personnel's Full Time Equivalent (FTE) related to ADSIS. Total time for each staff paid for through various funding streams must not exceed one (1) FTE unless they are providing Extended Year Services to students. " sqref="C121" xr:uid="{00000000-0002-0000-0000-000016000000}">
      <formula1>0.01</formula1>
      <formula2>1</formula2>
    </dataValidation>
    <dataValidation type="decimal" allowBlank="1" showInputMessage="1" showErrorMessage="1" errorTitle="FTE Error" error="Must be greater than 0 and less than 1, reported in .01 increments." promptTitle="Lic Cont Class Support FTE" prompt="Enter Contracted Licensed Instructional Support Personnel's Full Time Equivalent (FTE) related to ADSIS. Total time for each staff paid for through various funding streams must not exceed one (1) FTE unless providing Extended Year Services to students. " sqref="C133" xr:uid="{00000000-0002-0000-0000-000017000000}">
      <formula1>0.01</formula1>
      <formula2>1</formula2>
    </dataValidation>
    <dataValidation type="decimal" allowBlank="1" showInputMessage="1" showErrorMessage="1" errorTitle="FTE Error" error="Must be greater than 0 and less than 1, reported in .01 increments." promptTitle="Non-Lic Cont Class Support FTE" prompt="Enter Contracted Non-Licensed Instructional Support's Full Time Equivalent (FTE) related to ADSIS. Total time for each staff paid for through various funding streams must not exceed one (1) FTE unless providing Extended Year Services to students. " sqref="C145" xr:uid="{00000000-0002-0000-0000-000018000000}">
      <formula1>0.01</formula1>
      <formula2>1</formula2>
    </dataValidation>
    <dataValidation type="decimal" operator="lessThanOrEqual" allowBlank="1" showInputMessage="1" showErrorMessage="1" error="Number can not have more than two decimal points." promptTitle="Licensed Classroom Staff Salary" prompt="Enter ADSIS Licensed Classroom Personnel on payroll full-time salary amount. Spreadsheet will calculate portion of person's salary that will be used in ADSIS funding by multiplying salary in column D by FTE in column C." sqref="D219 D22" xr:uid="{00000000-0002-0000-0000-000019000000}">
      <formula1>150000</formula1>
    </dataValidation>
    <dataValidation type="decimal" operator="lessThanOrEqual" allowBlank="1" showInputMessage="1" showErrorMessage="1" promptTitle="Non-Licensed Class Staff Salary" prompt="Enter Non-Licensed Classroom Personnel on payroll full-time salary amount. Spreadsheet will calculate portion of person's salary that will be used in ADSIS funding by multiplying salary in column D by FTE in column C." sqref="D60" xr:uid="{00000000-0002-0000-0000-00001A000000}">
      <formula1>100000</formula1>
    </dataValidation>
    <dataValidation type="decimal" operator="lessThanOrEqual" allowBlank="1" showInputMessage="1" showErrorMessage="1" promptTitle="Licensed Support Staff Salary" prompt="Enter Licensed Instructional Support Personnel on payroll full-time salary amount. Spreadsheet will calculate portion of person's salary that will be used in ADSIS funding by multiplying salary in column D by FTE in column C." sqref="D78" xr:uid="{00000000-0002-0000-0000-00001B000000}">
      <formula1>150000</formula1>
    </dataValidation>
    <dataValidation type="decimal" operator="lessThanOrEqual" allowBlank="1" showInputMessage="1" showErrorMessage="1" promptTitle="NonLicensed Support Staff Salary" prompt="Enter Non-Licensed Instructional Support Personnel on payroll full-time salary amount. Spreadsheet will calculate portion of person's salary that will be used in ADSIS funding by multiplying salary in column D by FTE in column C." sqref="D96" xr:uid="{00000000-0002-0000-0000-00001C000000}">
      <formula1>100000</formula1>
    </dataValidation>
    <dataValidation type="decimal" operator="lessThanOrEqual" allowBlank="1" showInputMessage="1" showErrorMessage="1" promptTitle="Cont Lic Class Teacher Amount" prompt="Enter ADSIS Contracted Licensed Classroom Teacher's full amount of contract to be paid." sqref="D109" xr:uid="{00000000-0002-0000-0000-00001D000000}">
      <formula1>150000</formula1>
    </dataValidation>
    <dataValidation type="decimal" operator="lessThanOrEqual" allowBlank="1" showInputMessage="1" showErrorMessage="1" promptTitle="Cont NonLic Class Staff Amount" prompt="Enter ADSIS Contracted Non-Licensed Classroom Personnel's full amount of contract to be paid." sqref="D121" xr:uid="{00000000-0002-0000-0000-00001E000000}">
      <formula1>100000</formula1>
    </dataValidation>
    <dataValidation type="decimal" operator="lessThanOrEqual" allowBlank="1" showInputMessage="1" showErrorMessage="1" promptTitle="Cont Lic Class Support Amount" prompt="Enter ADSIS Contracted Licensed Instructional Support Personnel's full amount of contract to be paid." sqref="D133" xr:uid="{00000000-0002-0000-0000-00001F000000}">
      <formula1>150000</formula1>
    </dataValidation>
    <dataValidation type="decimal" operator="lessThanOrEqual" allowBlank="1" showInputMessage="1" showErrorMessage="1" promptTitle="Cont NonLic Class Support Amount" prompt="Enter ADSIS Contracted Non-Licensed Instructional Support Personnel's full amount of contract to be paid." sqref="D145" xr:uid="{00000000-0002-0000-0000-000020000000}">
      <formula1>100000</formula1>
    </dataValidation>
    <dataValidation type="textLength" allowBlank="1" showInputMessage="1" showErrorMessage="1" error="Limit to 2000 characters." promptTitle="Direct Service Area" prompt="Reading, Mathematics, and/or Behavior" sqref="F245 F22 F185 F230 F155 F78 F121 F133 F145 F109 F96 F225 F219 F235 F240 F60" xr:uid="{00000000-0002-0000-0000-000021000000}">
      <formula1>0</formula1>
      <formula2>1000</formula2>
    </dataValidation>
    <dataValidation type="textLength" allowBlank="1" showInputMessage="1" showErrorMessage="1" promptTitle="Fringe Benefits (Direct)" prompt="Benefits for personnel providing ADSIS Services for the UFARS Codes listed on line 208." sqref="A230" xr:uid="{00000000-0002-0000-0000-000022000000}">
      <formula1>0</formula1>
      <formula2>50</formula2>
    </dataValidation>
    <dataValidation type="decimal" operator="lessThanOrEqual" allowBlank="1" showInputMessage="1" showErrorMessage="1" promptTitle="Dissemination" prompt="Enter total amount that will be used in ADSIS for dissemination. " sqref="C240" xr:uid="{00000000-0002-0000-0000-000024000000}">
      <formula1>3000</formula1>
    </dataValidation>
    <dataValidation allowBlank="1" showInputMessage="1" showErrorMessage="1" promptTitle="Ind. Capital Expenditures" prompt="Describe uniquely designed capital expenditure for individual direct ADSIS instruction. Expenditures must under UFARS codes 406, 433, 456 or 466." sqref="A185" xr:uid="{00000000-0002-0000-0000-000025000000}"/>
    <dataValidation type="textLength" allowBlank="1" showInputMessage="1" showErrorMessage="1" promptTitle="Payroll Personnel (Dir. Only)" prompt="Enter name of Licensed Special Education Director providing services to the ADSIS program. " sqref="A219" xr:uid="{00000000-0002-0000-0000-000026000000}">
      <formula1>0</formula1>
      <formula2>50</formula2>
    </dataValidation>
    <dataValidation type="textLength" allowBlank="1" showInputMessage="1" showErrorMessage="1" promptTitle="Contracted Director of Sp. Ed." prompt="Enter Personnel Full Time Equivalent (FTE) related to ADSIS. Total time paid for Special Education Director  must not exceed 0.10 FTE." sqref="A225" xr:uid="{00000000-0002-0000-0000-000027000000}">
      <formula1>0</formula1>
      <formula2>50</formula2>
    </dataValidation>
    <dataValidation type="decimal" operator="lessThanOrEqual" allowBlank="1" showInputMessage="1" showErrorMessage="1" promptTitle="Fringe Benefits (Direct)" prompt="Enter the amount the district/charter is spending on Fringe Benefits for personnel providing ADSIS Services. UFARS Codes are listed in column B." sqref="C230" xr:uid="{00000000-0002-0000-0000-000028000000}">
      <formula1>500000</formula1>
    </dataValidation>
    <dataValidation type="decimal" operator="lessThanOrEqual" allowBlank="1" showInputMessage="1" showErrorMessage="1" promptTitle="Fringe Benefits (Purch of Svcs)" prompt="Enter the amount the district/charter is spending on Fringe Benefits for personnel for whom the district/charter is purchasing services for the ADSIS program. UFARS Codes are listed in column B." sqref="C235" xr:uid="{00000000-0002-0000-0000-000029000000}">
      <formula1>150000</formula1>
    </dataValidation>
    <dataValidation type="decimal" allowBlank="1" showInputMessage="1" showErrorMessage="1" errorTitle="FTE Error" error="Must be greater than 0 and no more than 0.10, reported in .01 increments." promptTitle="Contract Lic Dir of SpEd FTE" prompt="Enter Contracted Licensed Director of Special Ed's Full Time Equivalent (FTE) related to ADSIS." sqref="C225" xr:uid="{00000000-0002-0000-0000-00002A000000}">
      <formula1>0.01</formula1>
      <formula2>0.1</formula2>
    </dataValidation>
    <dataValidation type="decimal" operator="lessThanOrEqual" allowBlank="1" showInputMessage="1" showErrorMessage="1" error="Number can not have more than two decimal points." promptTitle="Cont. Lic Dir of SpEd Salary" prompt="Enter contracted Licensed Director of Special Education's payroll  salary amount. Spreadsheet will calculate portion of salary that will be used in ADSIS funding by multiplying salary in column D by FTE in column C." sqref="D225" xr:uid="{00000000-0002-0000-0000-00002B000000}">
      <formula1>150000</formula1>
    </dataValidation>
    <dataValidation type="whole" allowBlank="1" showInputMessage="1" showErrorMessage="1" error="Should be a whole number." promptTitle="Payroll Personnel (Dir. Only)" prompt="Enter Professional Educator Licensing and Standards Board (PELSB) folder number." sqref="B219" xr:uid="{00000000-0002-0000-0000-00002C000000}">
      <formula1>0</formula1>
      <formula2>999999999</formula2>
    </dataValidation>
    <dataValidation type="whole" allowBlank="1" showInputMessage="1" showErrorMessage="1" error="Should be a whole number." promptTitle="Contracted Director of Sp. Ed." prompt="Enter Professional Educator Licensing and Standards Board (PELSB) folder number." sqref="B225" xr:uid="{00000000-0002-0000-0000-00002D000000}">
      <formula1>0</formula1>
      <formula2>999999999</formula2>
    </dataValidation>
    <dataValidation type="decimal" allowBlank="1" showInputMessage="1" showErrorMessage="1" errorTitle="FTE Error" error="Must be greater than 0 and no more than 0.10, reported in .01 increments." promptTitle="Payroll Personnel (Dir. Only)" prompt="Enter Personnel Full Time Equivalent (FTE) related to ADSIS. Total time paid for Special Education Director  must not exceed 0.10 FTE." sqref="C219" xr:uid="{00000000-0002-0000-0000-00002E000000}">
      <formula1>0.01</formula1>
      <formula2>0.1</formula2>
    </dataValidation>
    <dataValidation allowBlank="1" showInputMessage="1" showErrorMessage="1" promptTitle="Total" prompt="Do Not Enter - Formula will calculate value." sqref="D155" xr:uid="{00000000-0002-0000-0000-00002F000000}"/>
    <dataValidation allowBlank="1" showInputMessage="1" showErrorMessage="1" errorTitle="FTE Total" error="Do not change formula." promptTitle="FTE Total" prompt="Do Not Enter - Formula will calculate value." sqref="C88 C52 C70" xr:uid="{00000000-0002-0000-0000-000030000000}"/>
    <dataValidation allowBlank="1" showInputMessage="1" showErrorMessage="1" promptTitle="Capital Expenditure Total" prompt="Do Not Enter - Formula will calculate total." sqref="D180" xr:uid="{00000000-0002-0000-0000-000031000000}"/>
    <dataValidation allowBlank="1" showInputMessage="1" showErrorMessage="1" prompt="Do Not Enter - Formula will calculate total." sqref="D185 E219 E225 C250:D255 D230 D235 D240 D245" xr:uid="{00000000-0002-0000-0000-000032000000}"/>
    <dataValidation allowBlank="1" showInputMessage="1" showErrorMessage="1" prompt="Do Not Enter - Formula with populate information._x000a_" sqref="B247:B248" xr:uid="{00000000-0002-0000-0000-000033000000}"/>
    <dataValidation allowBlank="1" showInputMessage="1" showErrorMessage="1" promptTitle="Supplies &amp; Materials Total" prompt="Do Not Enter - Formula will calculate total." sqref="D210" xr:uid="{00000000-0002-0000-0000-000034000000}"/>
    <dataValidation allowBlank="1" showInputMessage="1" showErrorMessage="1" promptTitle="# of Students" prompt="Enter number of students expected to be served._x000a_" sqref="H78 H185 H155 H109 H96 H60 H121 H133 H145 H22" xr:uid="{00000000-0002-0000-0000-000035000000}"/>
    <dataValidation allowBlank="1" showInputMessage="1" showErrorMessage="1" promptTitle="Grades" prompt="Enter the grade levels to be served." sqref="G78 G185 G155 G109 G96 G60 G121 G133 G145 G22" xr:uid="{00000000-0002-0000-0000-000036000000}"/>
    <dataValidation allowBlank="1" showInputMessage="1" showErrorMessage="1" promptTitle="Location" prompt="Enter the school or other location where services will be provided." sqref="I78 I185 I155 I109 I96 I60 I121 I133 I145 I22" xr:uid="{00000000-0002-0000-0000-000037000000}"/>
    <dataValidation type="textLength" allowBlank="1" showInputMessage="1" showErrorMessage="1" promptTitle="Fringe Benefits (Direct)" prompt="Benefits for personnel providing ADSIS Services for the UFARS Codes listed on line 213." sqref="A235" xr:uid="{00000000-0002-0000-0000-000038000000}">
      <formula1>0</formula1>
      <formula2>50</formula2>
    </dataValidation>
    <dataValidation type="decimal" operator="lessThanOrEqual" allowBlank="1" showInputMessage="1" showErrorMessage="1" error="Must be dollar amount for one unit using 2 or fewer decimals." promptTitle="Ind Capital Expend Unit Cost" prompt="Enter cost of one unit of identified individualized capital expenditure. Spreadsheet will use this and number of units to calculate total expenditure for this item." sqref="C155" xr:uid="{00000000-0002-0000-0000-000039000000}">
      <formula1>30000</formula1>
    </dataValidation>
    <dataValidation type="decimal" operator="lessThanOrEqual" allowBlank="1" showInputMessage="1" showErrorMessage="1" error="Must be dollar amount for one unit using 2 or fewer decimals." promptTitle="Ind Instruction Supply Unit Cost" prompt="Enter cost of one unit of identified individualized instructional supplies and materials. Spreadsheet will use this and number of units to calculate total expenditure for this item." sqref="C185" xr:uid="{00000000-0002-0000-0000-00003A000000}">
      <formula1>30000</formula1>
    </dataValidation>
    <dataValidation type="textLength" allowBlank="1" showInputMessage="1" showErrorMessage="1" promptTitle="Licensed Classroom Staff Name" prompt="Enter name of each ADSIS Licensed Classroom staff on payroll providing direct services. Staff must fall under one of the personnel type codes and UFARS Object Codes listed above in column B for this area." sqref="A22" xr:uid="{00000000-0002-0000-0000-00003B000000}">
      <formula1>0</formula1>
      <formula2>50</formula2>
    </dataValidation>
    <dataValidation type="textLength" allowBlank="1" showInputMessage="1" showErrorMessage="1" promptTitle="License Support Staff Name" prompt="Enter name of each ADSIS Licensed Instructional Support Personnel on payrool providing direct ADSIS services.  Staff must fall under one of the personnel type codes and UFARS Object Codes listed above in column B for this area." sqref="A78" xr:uid="{00000000-0002-0000-0000-00003C000000}">
      <formula1>0</formula1>
      <formula2>50</formula2>
    </dataValidation>
    <dataValidation type="whole" allowBlank="1" showInputMessage="1" showErrorMessage="1" error="Should be a whole number." promptTitle="Cont Lic Class Teacher License #" prompt="Enter Professional Educator Licensing and Standards Board (PELSB) folder number." sqref="B109" xr:uid="{00000000-0002-0000-0000-00003D000000}">
      <formula1>0</formula1>
      <formula2>999999999</formula2>
    </dataValidation>
    <dataValidation allowBlank="1" showInputMessage="1" showErrorMessage="1" promptTitle="License or Certifcate Number" prompt="Enter Professional Educator Licensing and Standards Board (PELSB) folder number or if applicable, the certification number from a professional organization." sqref="B133" xr:uid="{00000000-0002-0000-0000-00003F000000}"/>
    <dataValidation type="textLength" allowBlank="1" showInputMessage="1" showErrorMessage="1" promptTitle="Cont NonLic Class Staff Name" prompt="Enter name of each ADSIS Non-Licensed Classroom Personnel on contract providing direct services. Staff must fall under one of the personnel type codes and UFARS Object Codes listed above in column B for this area." sqref="A121" xr:uid="{00000000-0002-0000-0000-000040000000}">
      <formula1>0</formula1>
      <formula2>50</formula2>
    </dataValidation>
    <dataValidation type="textLength" allowBlank="1" showInputMessage="1" showErrorMessage="1" promptTitle="Cont Lic Class Support Name" prompt="Enter name of each ADSIS Licensed Instructional Support Personnel on contract providing direct services. Staff must fall under one of the personnel type codes and UFARS Object Codes listed above in column B for this area." sqref="A133" xr:uid="{00000000-0002-0000-0000-000041000000}">
      <formula1>0</formula1>
      <formula2>50</formula2>
    </dataValidation>
    <dataValidation type="textLength" allowBlank="1" showInputMessage="1" showErrorMessage="1" promptTitle="Cont NonLic Class Support Name" prompt="Enter name of each ADSIS Non-Licensed Instructional Support Personnel on contract providing direct services. Staff must fall under one of the personnel type codes and UFARS Object Codes listed above in column B for this area." sqref="A145" xr:uid="{00000000-0002-0000-0000-000042000000}">
      <formula1>0</formula1>
      <formula2>50</formula2>
    </dataValidation>
    <dataValidation allowBlank="1" showInputMessage="1" showErrorMessage="1" promptTitle="Ind. Capital Expenditures" prompt="Describe uniquely designed capital expenditure for individual direct ADSIS instruction. Expenditures fall under UFARS object codes 506, 553, or 556" sqref="A155" xr:uid="{00000000-0002-0000-0000-000043000000}"/>
    <dataValidation allowBlank="1" showInputMessage="1" showErrorMessage="1" promptTitle="Dissemination" prompt="Planned expenditure must be described and in approved work plan." sqref="A240" xr:uid="{00000000-0002-0000-0000-000044000000}"/>
    <dataValidation allowBlank="1" showInputMessage="1" showErrorMessage="1" promptTitle="Non Instructional Supplies" prompt="Planned expenditure must be described and in approved work plan." sqref="A245" xr:uid="{00000000-0002-0000-0000-000045000000}"/>
    <dataValidation allowBlank="1" showInputMessage="1" showErrorMessage="1" errorTitle="Total" error="Do not change formula." promptTitle="Total" prompt="Do Not Enter - Formula will calculate value." sqref="E22:E52 E60:E70 E78:E88 E96:E101" xr:uid="{00000000-0002-0000-0000-000046000000}"/>
    <dataValidation allowBlank="1" showInputMessage="1" showErrorMessage="1" errorTitle="FTE Total" error="Do not change formula." sqref="C101 C114 C126 C138 C150" xr:uid="{00000000-0002-0000-0000-000047000000}"/>
  </dataValidations>
  <pageMargins left="0.7" right="0.7" top="0.75" bottom="0.75" header="0.3" footer="0.3"/>
  <pageSetup scale="65" fitToHeight="0" orientation="landscape" r:id="rId1"/>
  <rowBreaks count="1" manualBreakCount="1">
    <brk id="1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8276-1FEB-4989-A3D7-B88F8AB80F13}">
  <sheetPr>
    <pageSetUpPr fitToPage="1"/>
  </sheetPr>
  <dimension ref="A1:XFC394"/>
  <sheetViews>
    <sheetView zoomScaleNormal="100" workbookViewId="0">
      <selection activeCell="A2" sqref="A2"/>
    </sheetView>
  </sheetViews>
  <sheetFormatPr defaultColWidth="0" defaultRowHeight="15" zeroHeight="1" x14ac:dyDescent="0.25"/>
  <cols>
    <col min="1" max="1" width="25.85546875" style="58" customWidth="1"/>
    <col min="2" max="2" width="34.140625" style="26" customWidth="1"/>
    <col min="3" max="3" width="104.28515625" style="266" customWidth="1"/>
    <col min="4" max="16383" width="10.140625" style="58" hidden="1"/>
    <col min="16384" max="16384" width="0.28515625" style="58" customWidth="1"/>
  </cols>
  <sheetData>
    <row r="1" spans="1:3" s="13" customFormat="1" ht="19.5" x14ac:dyDescent="0.2">
      <c r="A1" s="11" t="s">
        <v>290</v>
      </c>
      <c r="B1" s="12"/>
      <c r="C1" s="267"/>
    </row>
    <row r="2" spans="1:3" s="16" customFormat="1" ht="17.25" x14ac:dyDescent="0.3">
      <c r="A2" s="14" t="s">
        <v>77</v>
      </c>
      <c r="B2" s="15"/>
      <c r="C2" s="260"/>
    </row>
    <row r="3" spans="1:3" s="16" customFormat="1" ht="17.25" x14ac:dyDescent="0.3">
      <c r="A3" s="70" t="s">
        <v>199</v>
      </c>
      <c r="B3" s="17"/>
      <c r="C3" s="268"/>
    </row>
    <row r="4" spans="1:3" s="71" customFormat="1" ht="17.25" x14ac:dyDescent="0.3">
      <c r="A4" s="76" t="s">
        <v>222</v>
      </c>
      <c r="B4" s="74" t="s">
        <v>218</v>
      </c>
      <c r="C4" s="75" t="s">
        <v>220</v>
      </c>
    </row>
    <row r="5" spans="1:3" s="71" customFormat="1" ht="17.25" x14ac:dyDescent="0.3">
      <c r="A5" s="73" t="s">
        <v>181</v>
      </c>
      <c r="B5" s="74" t="s">
        <v>219</v>
      </c>
      <c r="C5" s="75" t="s">
        <v>221</v>
      </c>
    </row>
    <row r="6" spans="1:3" s="71" customFormat="1" ht="17.25" x14ac:dyDescent="0.3">
      <c r="A6" s="73"/>
      <c r="B6" s="74" t="s">
        <v>256</v>
      </c>
      <c r="C6" s="75" t="s">
        <v>257</v>
      </c>
    </row>
    <row r="7" spans="1:3" s="71" customFormat="1" ht="28.5" customHeight="1" x14ac:dyDescent="0.3">
      <c r="A7" s="18" t="s">
        <v>78</v>
      </c>
      <c r="B7" s="19"/>
      <c r="C7" s="262"/>
    </row>
    <row r="8" spans="1:3" ht="15.75" thickBot="1" x14ac:dyDescent="0.3">
      <c r="A8" s="20" t="s">
        <v>200</v>
      </c>
      <c r="B8" s="21" t="s">
        <v>79</v>
      </c>
      <c r="C8" s="22" t="s">
        <v>45</v>
      </c>
    </row>
    <row r="9" spans="1:3" x14ac:dyDescent="0.25">
      <c r="A9" s="23" t="s">
        <v>80</v>
      </c>
      <c r="B9" s="24" t="s">
        <v>81</v>
      </c>
      <c r="C9" s="25" t="s">
        <v>82</v>
      </c>
    </row>
    <row r="10" spans="1:3" x14ac:dyDescent="0.25">
      <c r="A10" s="23" t="s">
        <v>80</v>
      </c>
      <c r="B10" s="24" t="s">
        <v>83</v>
      </c>
      <c r="C10" s="25" t="s">
        <v>84</v>
      </c>
    </row>
    <row r="11" spans="1:3" x14ac:dyDescent="0.25">
      <c r="A11" s="23">
        <v>799</v>
      </c>
      <c r="B11" s="24" t="s">
        <v>85</v>
      </c>
      <c r="C11" s="25" t="s">
        <v>86</v>
      </c>
    </row>
    <row r="12" spans="1:3" ht="28.5" customHeight="1" x14ac:dyDescent="0.3">
      <c r="A12" s="18" t="s">
        <v>87</v>
      </c>
      <c r="C12" s="263"/>
    </row>
    <row r="13" spans="1:3" ht="15.75" thickBot="1" x14ac:dyDescent="0.3">
      <c r="A13" s="28" t="s">
        <v>88</v>
      </c>
      <c r="B13" s="29" t="s">
        <v>41</v>
      </c>
      <c r="C13" s="22" t="s">
        <v>45</v>
      </c>
    </row>
    <row r="14" spans="1:3" s="47" customFormat="1" x14ac:dyDescent="0.25">
      <c r="A14" s="30" t="s">
        <v>89</v>
      </c>
      <c r="B14" s="31" t="s">
        <v>54</v>
      </c>
      <c r="C14" s="32" t="s">
        <v>90</v>
      </c>
    </row>
    <row r="15" spans="1:3" s="47" customFormat="1" x14ac:dyDescent="0.25">
      <c r="A15" s="23" t="s">
        <v>89</v>
      </c>
      <c r="B15" s="24" t="s">
        <v>33</v>
      </c>
      <c r="C15" s="33" t="s">
        <v>91</v>
      </c>
    </row>
    <row r="16" spans="1:3" s="47" customFormat="1" x14ac:dyDescent="0.25">
      <c r="A16" s="23" t="s">
        <v>92</v>
      </c>
      <c r="B16" s="24" t="s">
        <v>93</v>
      </c>
      <c r="C16" s="33" t="s">
        <v>94</v>
      </c>
    </row>
    <row r="17" spans="1:3" s="47" customFormat="1" x14ac:dyDescent="0.25">
      <c r="A17" s="23" t="s">
        <v>272</v>
      </c>
      <c r="B17" s="24" t="s">
        <v>42</v>
      </c>
      <c r="C17" s="33" t="s">
        <v>95</v>
      </c>
    </row>
    <row r="18" spans="1:3" s="47" customFormat="1" x14ac:dyDescent="0.25">
      <c r="A18" s="23">
        <v>396</v>
      </c>
      <c r="B18" s="24" t="s">
        <v>96</v>
      </c>
      <c r="C18" s="33" t="s">
        <v>273</v>
      </c>
    </row>
    <row r="19" spans="1:3" s="47" customFormat="1" x14ac:dyDescent="0.25">
      <c r="A19" s="23" t="s">
        <v>92</v>
      </c>
      <c r="B19" s="34" t="s">
        <v>97</v>
      </c>
      <c r="C19" s="33" t="s">
        <v>98</v>
      </c>
    </row>
    <row r="20" spans="1:3" ht="27.75" customHeight="1" x14ac:dyDescent="0.3">
      <c r="A20" s="35" t="s">
        <v>99</v>
      </c>
      <c r="B20" s="36"/>
      <c r="C20" s="263"/>
    </row>
    <row r="21" spans="1:3" x14ac:dyDescent="0.25">
      <c r="A21" s="37" t="s">
        <v>100</v>
      </c>
      <c r="C21" s="263" t="s">
        <v>73</v>
      </c>
    </row>
    <row r="22" spans="1:3" ht="15.75" thickBot="1" x14ac:dyDescent="0.3">
      <c r="A22" s="28" t="s">
        <v>88</v>
      </c>
      <c r="B22" s="29" t="s">
        <v>101</v>
      </c>
      <c r="C22" s="22" t="s">
        <v>45</v>
      </c>
    </row>
    <row r="23" spans="1:3" x14ac:dyDescent="0.25">
      <c r="A23" s="38">
        <v>140</v>
      </c>
      <c r="B23" s="38">
        <v>1</v>
      </c>
      <c r="C23" s="39" t="s">
        <v>102</v>
      </c>
    </row>
    <row r="24" spans="1:3" x14ac:dyDescent="0.25">
      <c r="A24" s="38">
        <v>140</v>
      </c>
      <c r="B24" s="38">
        <v>3</v>
      </c>
      <c r="C24" s="40" t="s">
        <v>103</v>
      </c>
    </row>
    <row r="25" spans="1:3" x14ac:dyDescent="0.25">
      <c r="A25" s="38">
        <v>152</v>
      </c>
      <c r="B25" s="38">
        <v>7</v>
      </c>
      <c r="C25" s="39" t="s">
        <v>104</v>
      </c>
    </row>
    <row r="26" spans="1:3" x14ac:dyDescent="0.25">
      <c r="A26" s="41">
        <v>161</v>
      </c>
      <c r="B26" s="41">
        <v>8</v>
      </c>
      <c r="C26" s="42" t="s">
        <v>105</v>
      </c>
    </row>
    <row r="27" spans="1:3" x14ac:dyDescent="0.25">
      <c r="A27" s="41">
        <v>156</v>
      </c>
      <c r="B27" s="41">
        <v>11</v>
      </c>
      <c r="C27" s="43" t="s">
        <v>106</v>
      </c>
    </row>
    <row r="28" spans="1:3" x14ac:dyDescent="0.25">
      <c r="A28" s="41">
        <v>175</v>
      </c>
      <c r="B28" s="41">
        <v>12</v>
      </c>
      <c r="C28" s="43" t="s">
        <v>107</v>
      </c>
    </row>
    <row r="29" spans="1:3" x14ac:dyDescent="0.25">
      <c r="A29" s="41">
        <v>157</v>
      </c>
      <c r="B29" s="41">
        <v>13</v>
      </c>
      <c r="C29" s="43" t="s">
        <v>108</v>
      </c>
    </row>
    <row r="30" spans="1:3" x14ac:dyDescent="0.25">
      <c r="A30" s="41">
        <v>163</v>
      </c>
      <c r="B30" s="41">
        <v>26</v>
      </c>
      <c r="C30" s="43" t="s">
        <v>109</v>
      </c>
    </row>
    <row r="31" spans="1:3" x14ac:dyDescent="0.25">
      <c r="A31" s="23">
        <v>144</v>
      </c>
      <c r="B31" s="23">
        <v>27</v>
      </c>
      <c r="C31" s="44" t="s">
        <v>110</v>
      </c>
    </row>
    <row r="32" spans="1:3" x14ac:dyDescent="0.25">
      <c r="A32" s="41">
        <v>165</v>
      </c>
      <c r="B32" s="41">
        <v>35</v>
      </c>
      <c r="C32" s="43" t="s">
        <v>111</v>
      </c>
    </row>
    <row r="33" spans="1:3" x14ac:dyDescent="0.25">
      <c r="A33" s="41">
        <v>176</v>
      </c>
      <c r="B33" s="41">
        <v>40</v>
      </c>
      <c r="C33" s="43" t="s">
        <v>112</v>
      </c>
    </row>
    <row r="34" spans="1:3" x14ac:dyDescent="0.25">
      <c r="A34" s="41">
        <v>143</v>
      </c>
      <c r="B34" s="41">
        <v>48</v>
      </c>
      <c r="C34" s="43" t="s">
        <v>113</v>
      </c>
    </row>
    <row r="35" spans="1:3" x14ac:dyDescent="0.25">
      <c r="A35" s="41">
        <v>159</v>
      </c>
      <c r="B35" s="41">
        <v>50</v>
      </c>
      <c r="C35" s="43" t="s">
        <v>114</v>
      </c>
    </row>
    <row r="36" spans="1:3" x14ac:dyDescent="0.25">
      <c r="A36" s="23">
        <v>162</v>
      </c>
      <c r="B36" s="23">
        <v>53</v>
      </c>
      <c r="C36" s="44" t="s">
        <v>115</v>
      </c>
    </row>
    <row r="37" spans="1:3" x14ac:dyDescent="0.25">
      <c r="A37" s="23">
        <v>144</v>
      </c>
      <c r="B37" s="23">
        <v>59</v>
      </c>
      <c r="C37" s="44" t="s">
        <v>116</v>
      </c>
    </row>
    <row r="38" spans="1:3" ht="27.75" customHeight="1" x14ac:dyDescent="0.3">
      <c r="A38" s="35" t="s">
        <v>117</v>
      </c>
      <c r="B38" s="36"/>
      <c r="C38" s="264"/>
    </row>
    <row r="39" spans="1:3" x14ac:dyDescent="0.25">
      <c r="A39" s="37" t="s">
        <v>118</v>
      </c>
      <c r="C39" s="263"/>
    </row>
    <row r="40" spans="1:3" ht="15.75" thickBot="1" x14ac:dyDescent="0.3">
      <c r="A40" s="28" t="s">
        <v>88</v>
      </c>
      <c r="B40" s="29" t="s">
        <v>101</v>
      </c>
      <c r="C40" s="22" t="s">
        <v>45</v>
      </c>
    </row>
    <row r="41" spans="1:3" x14ac:dyDescent="0.25">
      <c r="A41" s="38">
        <v>394</v>
      </c>
      <c r="B41" s="38">
        <v>1</v>
      </c>
      <c r="C41" s="39" t="s">
        <v>102</v>
      </c>
    </row>
    <row r="42" spans="1:3" x14ac:dyDescent="0.25">
      <c r="A42" s="38">
        <v>394</v>
      </c>
      <c r="B42" s="38">
        <v>3</v>
      </c>
      <c r="C42" s="40" t="s">
        <v>103</v>
      </c>
    </row>
    <row r="43" spans="1:3" x14ac:dyDescent="0.25">
      <c r="A43" s="38">
        <v>394</v>
      </c>
      <c r="B43" s="38">
        <v>7</v>
      </c>
      <c r="C43" s="39" t="s">
        <v>104</v>
      </c>
    </row>
    <row r="44" spans="1:3" x14ac:dyDescent="0.25">
      <c r="A44" s="38">
        <v>394</v>
      </c>
      <c r="B44" s="41">
        <v>8</v>
      </c>
      <c r="C44" s="43" t="s">
        <v>119</v>
      </c>
    </row>
    <row r="45" spans="1:3" x14ac:dyDescent="0.25">
      <c r="A45" s="38">
        <v>394</v>
      </c>
      <c r="B45" s="41">
        <v>11</v>
      </c>
      <c r="C45" s="43" t="s">
        <v>106</v>
      </c>
    </row>
    <row r="46" spans="1:3" x14ac:dyDescent="0.25">
      <c r="A46" s="38">
        <v>394</v>
      </c>
      <c r="B46" s="41">
        <v>12</v>
      </c>
      <c r="C46" s="43" t="s">
        <v>107</v>
      </c>
    </row>
    <row r="47" spans="1:3" x14ac:dyDescent="0.25">
      <c r="A47" s="38">
        <v>394</v>
      </c>
      <c r="B47" s="41">
        <v>13</v>
      </c>
      <c r="C47" s="43" t="s">
        <v>108</v>
      </c>
    </row>
    <row r="48" spans="1:3" x14ac:dyDescent="0.25">
      <c r="A48" s="38">
        <v>394</v>
      </c>
      <c r="B48" s="41">
        <v>26</v>
      </c>
      <c r="C48" s="43" t="s">
        <v>109</v>
      </c>
    </row>
    <row r="49" spans="1:3" x14ac:dyDescent="0.25">
      <c r="A49" s="38">
        <v>394</v>
      </c>
      <c r="B49" s="23">
        <v>27</v>
      </c>
      <c r="C49" s="44" t="s">
        <v>110</v>
      </c>
    </row>
    <row r="50" spans="1:3" x14ac:dyDescent="0.25">
      <c r="A50" s="38">
        <v>394</v>
      </c>
      <c r="B50" s="41">
        <v>35</v>
      </c>
      <c r="C50" s="43" t="s">
        <v>111</v>
      </c>
    </row>
    <row r="51" spans="1:3" x14ac:dyDescent="0.25">
      <c r="A51" s="38">
        <v>394</v>
      </c>
      <c r="B51" s="41">
        <v>40</v>
      </c>
      <c r="C51" s="43" t="s">
        <v>112</v>
      </c>
    </row>
    <row r="52" spans="1:3" x14ac:dyDescent="0.25">
      <c r="A52" s="38">
        <v>394</v>
      </c>
      <c r="B52" s="41">
        <v>48</v>
      </c>
      <c r="C52" s="43" t="s">
        <v>113</v>
      </c>
    </row>
    <row r="53" spans="1:3" x14ac:dyDescent="0.25">
      <c r="A53" s="38">
        <v>394</v>
      </c>
      <c r="B53" s="41">
        <v>50</v>
      </c>
      <c r="C53" s="43" t="s">
        <v>114</v>
      </c>
    </row>
    <row r="54" spans="1:3" x14ac:dyDescent="0.25">
      <c r="A54" s="38">
        <v>394</v>
      </c>
      <c r="B54" s="23">
        <v>53</v>
      </c>
      <c r="C54" s="44" t="s">
        <v>115</v>
      </c>
    </row>
    <row r="55" spans="1:3" x14ac:dyDescent="0.25">
      <c r="A55" s="38">
        <v>394</v>
      </c>
      <c r="B55" s="23">
        <v>59</v>
      </c>
      <c r="C55" s="44" t="s">
        <v>116</v>
      </c>
    </row>
    <row r="56" spans="1:3" ht="27.75" customHeight="1" x14ac:dyDescent="0.3">
      <c r="A56" s="35" t="s">
        <v>117</v>
      </c>
      <c r="B56" s="36"/>
      <c r="C56" s="264"/>
    </row>
    <row r="57" spans="1:3" x14ac:dyDescent="0.25">
      <c r="A57" s="37" t="s">
        <v>274</v>
      </c>
      <c r="C57" s="263"/>
    </row>
    <row r="58" spans="1:3" ht="15.75" thickBot="1" x14ac:dyDescent="0.3">
      <c r="A58" s="28" t="s">
        <v>88</v>
      </c>
      <c r="B58" s="29" t="s">
        <v>101</v>
      </c>
      <c r="C58" s="22" t="s">
        <v>45</v>
      </c>
    </row>
    <row r="59" spans="1:3" x14ac:dyDescent="0.25">
      <c r="A59" s="38">
        <v>396</v>
      </c>
      <c r="B59" s="38">
        <v>1</v>
      </c>
      <c r="C59" s="39" t="s">
        <v>102</v>
      </c>
    </row>
    <row r="60" spans="1:3" x14ac:dyDescent="0.25">
      <c r="A60" s="38">
        <v>396</v>
      </c>
      <c r="B60" s="38">
        <v>3</v>
      </c>
      <c r="C60" s="40" t="s">
        <v>103</v>
      </c>
    </row>
    <row r="61" spans="1:3" x14ac:dyDescent="0.25">
      <c r="A61" s="38">
        <v>396</v>
      </c>
      <c r="B61" s="38">
        <v>7</v>
      </c>
      <c r="C61" s="40" t="s">
        <v>104</v>
      </c>
    </row>
    <row r="62" spans="1:3" x14ac:dyDescent="0.25">
      <c r="A62" s="38">
        <v>396</v>
      </c>
      <c r="B62" s="41">
        <v>8</v>
      </c>
      <c r="C62" s="43" t="s">
        <v>119</v>
      </c>
    </row>
    <row r="63" spans="1:3" x14ac:dyDescent="0.25">
      <c r="A63" s="38">
        <v>396</v>
      </c>
      <c r="B63" s="41">
        <v>11</v>
      </c>
      <c r="C63" s="43" t="s">
        <v>106</v>
      </c>
    </row>
    <row r="64" spans="1:3" x14ac:dyDescent="0.25">
      <c r="A64" s="38">
        <v>396</v>
      </c>
      <c r="B64" s="41">
        <v>12</v>
      </c>
      <c r="C64" s="43" t="s">
        <v>107</v>
      </c>
    </row>
    <row r="65" spans="1:3" x14ac:dyDescent="0.25">
      <c r="A65" s="38">
        <v>396</v>
      </c>
      <c r="B65" s="41">
        <v>13</v>
      </c>
      <c r="C65" s="43" t="s">
        <v>108</v>
      </c>
    </row>
    <row r="66" spans="1:3" x14ac:dyDescent="0.25">
      <c r="A66" s="38">
        <v>396</v>
      </c>
      <c r="B66" s="41">
        <v>26</v>
      </c>
      <c r="C66" s="43" t="s">
        <v>109</v>
      </c>
    </row>
    <row r="67" spans="1:3" x14ac:dyDescent="0.25">
      <c r="A67" s="38">
        <v>396</v>
      </c>
      <c r="B67" s="23">
        <v>27</v>
      </c>
      <c r="C67" s="44" t="s">
        <v>110</v>
      </c>
    </row>
    <row r="68" spans="1:3" x14ac:dyDescent="0.25">
      <c r="A68" s="38">
        <v>396</v>
      </c>
      <c r="B68" s="41">
        <v>35</v>
      </c>
      <c r="C68" s="43" t="s">
        <v>111</v>
      </c>
    </row>
    <row r="69" spans="1:3" x14ac:dyDescent="0.25">
      <c r="A69" s="38">
        <v>396</v>
      </c>
      <c r="B69" s="41">
        <v>40</v>
      </c>
      <c r="C69" s="43" t="s">
        <v>112</v>
      </c>
    </row>
    <row r="70" spans="1:3" x14ac:dyDescent="0.25">
      <c r="A70" s="38">
        <v>396</v>
      </c>
      <c r="B70" s="41">
        <v>48</v>
      </c>
      <c r="C70" s="43" t="s">
        <v>113</v>
      </c>
    </row>
    <row r="71" spans="1:3" x14ac:dyDescent="0.25">
      <c r="A71" s="38">
        <v>396</v>
      </c>
      <c r="B71" s="41">
        <v>50</v>
      </c>
      <c r="C71" s="43" t="s">
        <v>114</v>
      </c>
    </row>
    <row r="72" spans="1:3" x14ac:dyDescent="0.25">
      <c r="A72" s="38">
        <v>396</v>
      </c>
      <c r="B72" s="23">
        <v>53</v>
      </c>
      <c r="C72" s="44" t="s">
        <v>115</v>
      </c>
    </row>
    <row r="73" spans="1:3" x14ac:dyDescent="0.25">
      <c r="A73" s="38">
        <v>396</v>
      </c>
      <c r="B73" s="23">
        <v>59</v>
      </c>
      <c r="C73" s="44" t="s">
        <v>116</v>
      </c>
    </row>
    <row r="74" spans="1:3" ht="27.75" customHeight="1" x14ac:dyDescent="0.3">
      <c r="A74" s="35" t="s">
        <v>261</v>
      </c>
      <c r="B74" s="36"/>
      <c r="C74" s="264"/>
    </row>
    <row r="75" spans="1:3" x14ac:dyDescent="0.25">
      <c r="A75" s="37" t="s">
        <v>278</v>
      </c>
      <c r="C75" s="263"/>
    </row>
    <row r="76" spans="1:3" ht="15.75" thickBot="1" x14ac:dyDescent="0.3">
      <c r="A76" s="28" t="s">
        <v>88</v>
      </c>
      <c r="B76" s="29" t="s">
        <v>41</v>
      </c>
      <c r="C76" s="22" t="s">
        <v>45</v>
      </c>
    </row>
    <row r="77" spans="1:3" x14ac:dyDescent="0.25">
      <c r="A77" s="38">
        <v>406</v>
      </c>
      <c r="B77" s="24" t="s">
        <v>93</v>
      </c>
      <c r="C77" s="33" t="s">
        <v>123</v>
      </c>
    </row>
    <row r="78" spans="1:3" x14ac:dyDescent="0.25">
      <c r="A78" s="38">
        <v>433</v>
      </c>
      <c r="B78" s="24" t="s">
        <v>93</v>
      </c>
      <c r="C78" s="33" t="s">
        <v>124</v>
      </c>
    </row>
    <row r="79" spans="1:3" x14ac:dyDescent="0.25">
      <c r="A79" s="38">
        <v>456</v>
      </c>
      <c r="B79" s="24" t="s">
        <v>93</v>
      </c>
      <c r="C79" s="33" t="s">
        <v>125</v>
      </c>
    </row>
    <row r="80" spans="1:3" x14ac:dyDescent="0.25">
      <c r="A80" s="38">
        <v>466</v>
      </c>
      <c r="B80" s="24" t="s">
        <v>93</v>
      </c>
      <c r="C80" s="33" t="s">
        <v>126</v>
      </c>
    </row>
    <row r="81" spans="1:3" ht="30.75" customHeight="1" x14ac:dyDescent="0.3">
      <c r="A81" s="35" t="s">
        <v>261</v>
      </c>
      <c r="B81" s="36"/>
      <c r="C81" s="264"/>
    </row>
    <row r="82" spans="1:3" x14ac:dyDescent="0.25">
      <c r="A82" s="37" t="s">
        <v>279</v>
      </c>
      <c r="C82" s="263"/>
    </row>
    <row r="83" spans="1:3" ht="15.75" thickBot="1" x14ac:dyDescent="0.3">
      <c r="A83" s="28" t="s">
        <v>88</v>
      </c>
      <c r="B83" s="29" t="s">
        <v>41</v>
      </c>
      <c r="C83" s="22" t="s">
        <v>45</v>
      </c>
    </row>
    <row r="84" spans="1:3" x14ac:dyDescent="0.25">
      <c r="A84" s="38">
        <v>406</v>
      </c>
      <c r="B84" s="34" t="s">
        <v>97</v>
      </c>
      <c r="C84" s="33" t="s">
        <v>123</v>
      </c>
    </row>
    <row r="85" spans="1:3" x14ac:dyDescent="0.25">
      <c r="A85" s="38">
        <v>433</v>
      </c>
      <c r="B85" s="34" t="s">
        <v>97</v>
      </c>
      <c r="C85" s="33" t="s">
        <v>124</v>
      </c>
    </row>
    <row r="86" spans="1:3" x14ac:dyDescent="0.25">
      <c r="A86" s="38">
        <v>456</v>
      </c>
      <c r="B86" s="34" t="s">
        <v>97</v>
      </c>
      <c r="C86" s="33" t="s">
        <v>125</v>
      </c>
    </row>
    <row r="87" spans="1:3" x14ac:dyDescent="0.25">
      <c r="A87" s="38">
        <v>466</v>
      </c>
      <c r="B87" s="34" t="s">
        <v>97</v>
      </c>
      <c r="C87" s="33" t="s">
        <v>126</v>
      </c>
    </row>
    <row r="88" spans="1:3" ht="24.75" customHeight="1" x14ac:dyDescent="0.3">
      <c r="A88" s="35" t="s">
        <v>261</v>
      </c>
      <c r="B88" s="36"/>
      <c r="C88" s="264"/>
    </row>
    <row r="89" spans="1:3" x14ac:dyDescent="0.25">
      <c r="A89" s="37" t="s">
        <v>275</v>
      </c>
      <c r="C89" s="263"/>
    </row>
    <row r="90" spans="1:3" ht="15.75" thickBot="1" x14ac:dyDescent="0.3">
      <c r="A90" s="28" t="s">
        <v>88</v>
      </c>
      <c r="B90" s="29" t="s">
        <v>41</v>
      </c>
      <c r="C90" s="22" t="s">
        <v>45</v>
      </c>
    </row>
    <row r="91" spans="1:3" x14ac:dyDescent="0.25">
      <c r="A91" s="38">
        <v>506</v>
      </c>
      <c r="B91" s="24" t="s">
        <v>42</v>
      </c>
      <c r="C91" s="33" t="s">
        <v>120</v>
      </c>
    </row>
    <row r="92" spans="1:3" x14ac:dyDescent="0.25">
      <c r="A92" s="38">
        <v>533</v>
      </c>
      <c r="B92" s="24" t="s">
        <v>42</v>
      </c>
      <c r="C92" s="45" t="s">
        <v>121</v>
      </c>
    </row>
    <row r="93" spans="1:3" x14ac:dyDescent="0.25">
      <c r="A93" s="38">
        <v>556</v>
      </c>
      <c r="B93" s="24" t="s">
        <v>42</v>
      </c>
      <c r="C93" s="45" t="s">
        <v>122</v>
      </c>
    </row>
    <row r="94" spans="1:3" x14ac:dyDescent="0.25">
      <c r="A94" s="38">
        <v>564</v>
      </c>
      <c r="B94" s="24" t="s">
        <v>42</v>
      </c>
      <c r="C94" s="45" t="s">
        <v>276</v>
      </c>
    </row>
    <row r="95" spans="1:3" x14ac:dyDescent="0.25">
      <c r="A95" s="38">
        <v>582</v>
      </c>
      <c r="B95" s="24" t="s">
        <v>42</v>
      </c>
      <c r="C95" s="33" t="s">
        <v>277</v>
      </c>
    </row>
    <row r="96" spans="1:3" ht="27.2" customHeight="1" x14ac:dyDescent="0.3">
      <c r="A96" s="18" t="s">
        <v>127</v>
      </c>
      <c r="B96" s="46"/>
      <c r="C96" s="263"/>
    </row>
    <row r="97" spans="1:3" ht="15.75" thickBot="1" x14ac:dyDescent="0.3">
      <c r="A97" s="28" t="s">
        <v>128</v>
      </c>
      <c r="B97" s="29" t="s">
        <v>129</v>
      </c>
      <c r="C97" s="22" t="s">
        <v>45</v>
      </c>
    </row>
    <row r="98" spans="1:3" x14ac:dyDescent="0.25">
      <c r="A98" s="23">
        <v>422</v>
      </c>
      <c r="B98" s="24">
        <v>422</v>
      </c>
      <c r="C98" s="33" t="s">
        <v>201</v>
      </c>
    </row>
    <row r="99" spans="1:3" s="47" customFormat="1" ht="25.7" customHeight="1" x14ac:dyDescent="0.3">
      <c r="A99" s="27" t="s">
        <v>73</v>
      </c>
      <c r="B99" s="35" t="s">
        <v>149</v>
      </c>
      <c r="C99" s="269"/>
    </row>
    <row r="100" spans="1:3" s="47" customFormat="1" x14ac:dyDescent="0.25">
      <c r="A100" s="27" t="s">
        <v>73</v>
      </c>
      <c r="B100" s="51" t="s">
        <v>202</v>
      </c>
      <c r="C100" s="266"/>
    </row>
    <row r="101" spans="1:3" s="47" customFormat="1" ht="15.75" thickBot="1" x14ac:dyDescent="0.3">
      <c r="A101" s="27" t="s">
        <v>73</v>
      </c>
      <c r="B101" s="22" t="s">
        <v>150</v>
      </c>
      <c r="C101" s="22" t="s">
        <v>45</v>
      </c>
    </row>
    <row r="102" spans="1:3" s="47" customFormat="1" x14ac:dyDescent="0.25">
      <c r="A102" s="27" t="s">
        <v>73</v>
      </c>
      <c r="B102" s="52" t="s">
        <v>151</v>
      </c>
      <c r="C102" s="53" t="s">
        <v>152</v>
      </c>
    </row>
    <row r="103" spans="1:3" s="47" customFormat="1" x14ac:dyDescent="0.25">
      <c r="A103" s="27" t="s">
        <v>73</v>
      </c>
      <c r="B103" s="41" t="s">
        <v>85</v>
      </c>
      <c r="C103" s="53" t="s">
        <v>153</v>
      </c>
    </row>
    <row r="104" spans="1:3" s="47" customFormat="1" x14ac:dyDescent="0.25">
      <c r="A104" s="27" t="s">
        <v>73</v>
      </c>
      <c r="B104" s="54" t="s">
        <v>154</v>
      </c>
      <c r="C104" s="266"/>
    </row>
    <row r="105" spans="1:3" s="47" customFormat="1" ht="15.75" thickBot="1" x14ac:dyDescent="0.3">
      <c r="A105" s="27" t="s">
        <v>73</v>
      </c>
      <c r="B105" s="22" t="s">
        <v>150</v>
      </c>
      <c r="C105" s="22" t="s">
        <v>45</v>
      </c>
    </row>
    <row r="106" spans="1:3" s="47" customFormat="1" x14ac:dyDescent="0.25">
      <c r="A106" s="27" t="s">
        <v>73</v>
      </c>
      <c r="B106" s="52" t="s">
        <v>155</v>
      </c>
      <c r="C106" s="53" t="s">
        <v>156</v>
      </c>
    </row>
    <row r="107" spans="1:3" s="47" customFormat="1" x14ac:dyDescent="0.25">
      <c r="A107" s="27" t="s">
        <v>73</v>
      </c>
      <c r="B107" s="52" t="s">
        <v>97</v>
      </c>
      <c r="C107" s="53" t="s">
        <v>157</v>
      </c>
    </row>
    <row r="108" spans="1:3" s="47" customFormat="1" x14ac:dyDescent="0.25">
      <c r="A108" s="27" t="s">
        <v>73</v>
      </c>
      <c r="B108" s="52" t="s">
        <v>158</v>
      </c>
      <c r="C108" s="53" t="s">
        <v>159</v>
      </c>
    </row>
    <row r="109" spans="1:3" s="47" customFormat="1" x14ac:dyDescent="0.25">
      <c r="A109" s="27" t="s">
        <v>73</v>
      </c>
      <c r="B109" s="52" t="s">
        <v>160</v>
      </c>
      <c r="C109" s="53" t="s">
        <v>161</v>
      </c>
    </row>
    <row r="110" spans="1:3" s="47" customFormat="1" ht="23.25" customHeight="1" x14ac:dyDescent="0.3">
      <c r="A110" s="27" t="s">
        <v>73</v>
      </c>
      <c r="B110" s="35" t="s">
        <v>130</v>
      </c>
      <c r="C110" s="270"/>
    </row>
    <row r="111" spans="1:3" s="47" customFormat="1" x14ac:dyDescent="0.25">
      <c r="A111" s="27" t="s">
        <v>73</v>
      </c>
      <c r="B111" s="48" t="s">
        <v>203</v>
      </c>
      <c r="C111" s="270"/>
    </row>
    <row r="112" spans="1:3" s="47" customFormat="1" x14ac:dyDescent="0.25">
      <c r="A112" s="27" t="s">
        <v>73</v>
      </c>
      <c r="B112" s="48" t="s">
        <v>131</v>
      </c>
      <c r="C112" s="270"/>
    </row>
    <row r="113" spans="1:3" s="47" customFormat="1" ht="15.75" thickBot="1" x14ac:dyDescent="0.3">
      <c r="A113" s="27" t="s">
        <v>73</v>
      </c>
      <c r="B113" s="49" t="s">
        <v>132</v>
      </c>
      <c r="C113" s="50" t="s">
        <v>45</v>
      </c>
    </row>
    <row r="114" spans="1:3" s="47" customFormat="1" x14ac:dyDescent="0.25">
      <c r="A114" s="27" t="s">
        <v>73</v>
      </c>
      <c r="B114" s="31" t="s">
        <v>54</v>
      </c>
      <c r="C114" s="32" t="s">
        <v>133</v>
      </c>
    </row>
    <row r="115" spans="1:3" s="47" customFormat="1" x14ac:dyDescent="0.25">
      <c r="A115" s="27" t="s">
        <v>73</v>
      </c>
      <c r="B115" s="24" t="s">
        <v>33</v>
      </c>
      <c r="C115" s="33" t="s">
        <v>134</v>
      </c>
    </row>
    <row r="116" spans="1:3" s="47" customFormat="1" x14ac:dyDescent="0.25">
      <c r="A116" s="27" t="s">
        <v>73</v>
      </c>
      <c r="B116" s="24" t="s">
        <v>81</v>
      </c>
      <c r="C116" s="33" t="s">
        <v>135</v>
      </c>
    </row>
    <row r="117" spans="1:3" s="47" customFormat="1" x14ac:dyDescent="0.25">
      <c r="A117" s="27" t="s">
        <v>73</v>
      </c>
      <c r="B117" s="24" t="s">
        <v>136</v>
      </c>
      <c r="C117" s="33" t="s">
        <v>137</v>
      </c>
    </row>
    <row r="118" spans="1:3" s="47" customFormat="1" x14ac:dyDescent="0.25">
      <c r="A118" s="27" t="s">
        <v>73</v>
      </c>
      <c r="B118" s="24" t="s">
        <v>138</v>
      </c>
      <c r="C118" s="33" t="s">
        <v>139</v>
      </c>
    </row>
    <row r="119" spans="1:3" s="47" customFormat="1" x14ac:dyDescent="0.25">
      <c r="A119" s="27" t="s">
        <v>73</v>
      </c>
      <c r="B119" s="24" t="s">
        <v>140</v>
      </c>
      <c r="C119" s="33" t="s">
        <v>141</v>
      </c>
    </row>
    <row r="120" spans="1:3" s="47" customFormat="1" x14ac:dyDescent="0.25">
      <c r="A120" s="27" t="s">
        <v>73</v>
      </c>
      <c r="B120" s="24" t="s">
        <v>142</v>
      </c>
      <c r="C120" s="33" t="s">
        <v>143</v>
      </c>
    </row>
    <row r="121" spans="1:3" s="47" customFormat="1" x14ac:dyDescent="0.25">
      <c r="A121" s="27" t="s">
        <v>73</v>
      </c>
      <c r="B121" s="24" t="s">
        <v>93</v>
      </c>
      <c r="C121" s="33" t="s">
        <v>144</v>
      </c>
    </row>
    <row r="122" spans="1:3" s="47" customFormat="1" x14ac:dyDescent="0.25">
      <c r="A122" s="27" t="s">
        <v>73</v>
      </c>
      <c r="B122" s="24" t="s">
        <v>65</v>
      </c>
      <c r="C122" s="33" t="s">
        <v>145</v>
      </c>
    </row>
    <row r="123" spans="1:3" s="47" customFormat="1" ht="21" customHeight="1" x14ac:dyDescent="0.25">
      <c r="A123" s="27" t="s">
        <v>73</v>
      </c>
      <c r="B123" s="48" t="s">
        <v>146</v>
      </c>
      <c r="C123" s="270"/>
    </row>
    <row r="124" spans="1:3" s="47" customFormat="1" ht="15.75" thickBot="1" x14ac:dyDescent="0.3">
      <c r="A124" s="27" t="s">
        <v>73</v>
      </c>
      <c r="B124" s="49" t="s">
        <v>132</v>
      </c>
      <c r="C124" s="50" t="s">
        <v>45</v>
      </c>
    </row>
    <row r="125" spans="1:3" s="47" customFormat="1" x14ac:dyDescent="0.25">
      <c r="A125" s="27" t="s">
        <v>73</v>
      </c>
      <c r="B125" s="24" t="s">
        <v>147</v>
      </c>
      <c r="C125" s="33" t="s">
        <v>148</v>
      </c>
    </row>
    <row r="126" spans="1:3" ht="27.2" customHeight="1" x14ac:dyDescent="0.3">
      <c r="A126" s="27" t="s">
        <v>73</v>
      </c>
      <c r="B126" s="18" t="s">
        <v>204</v>
      </c>
      <c r="C126" s="263" t="s">
        <v>73</v>
      </c>
    </row>
    <row r="127" spans="1:3" ht="15.75" thickBot="1" x14ac:dyDescent="0.3">
      <c r="A127" s="27" t="s">
        <v>73</v>
      </c>
      <c r="B127" s="21" t="s">
        <v>205</v>
      </c>
      <c r="C127" s="22" t="s">
        <v>45</v>
      </c>
    </row>
    <row r="128" spans="1:3" x14ac:dyDescent="0.25">
      <c r="A128" s="27" t="s">
        <v>73</v>
      </c>
      <c r="B128" s="72" t="s">
        <v>206</v>
      </c>
      <c r="C128" s="32" t="s">
        <v>207</v>
      </c>
    </row>
    <row r="129" spans="1:3" x14ac:dyDescent="0.25">
      <c r="A129" s="27" t="s">
        <v>73</v>
      </c>
      <c r="B129" s="55" t="s">
        <v>136</v>
      </c>
      <c r="C129" s="56" t="s">
        <v>162</v>
      </c>
    </row>
    <row r="130" spans="1:3" x14ac:dyDescent="0.25">
      <c r="A130" s="27" t="s">
        <v>73</v>
      </c>
      <c r="B130" s="57" t="s">
        <v>93</v>
      </c>
      <c r="C130" s="53" t="s">
        <v>163</v>
      </c>
    </row>
    <row r="131" spans="1:3" x14ac:dyDescent="0.25">
      <c r="A131" s="265" t="s">
        <v>76</v>
      </c>
    </row>
    <row r="132" spans="1:3" hidden="1" x14ac:dyDescent="0.25"/>
    <row r="133" spans="1:3" hidden="1" x14ac:dyDescent="0.25"/>
    <row r="134" spans="1:3" hidden="1" x14ac:dyDescent="0.25"/>
    <row r="135" spans="1:3" hidden="1" x14ac:dyDescent="0.25"/>
    <row r="136" spans="1:3" hidden="1" x14ac:dyDescent="0.25"/>
    <row r="137" spans="1:3" hidden="1" x14ac:dyDescent="0.25"/>
    <row r="138" spans="1:3" hidden="1" x14ac:dyDescent="0.25"/>
    <row r="139" spans="1:3" hidden="1" x14ac:dyDescent="0.25"/>
    <row r="140" spans="1:3" hidden="1" x14ac:dyDescent="0.25"/>
    <row r="141" spans="1:3" hidden="1" x14ac:dyDescent="0.25"/>
    <row r="142" spans="1:3" hidden="1" x14ac:dyDescent="0.25"/>
    <row r="143" spans="1:3" hidden="1" x14ac:dyDescent="0.25"/>
    <row r="144" spans="1:3"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sheetData>
  <hyperlinks>
    <hyperlink ref="C4" r:id="rId1" xr:uid="{751A5581-F3CF-47CC-9F88-0A4D64967C6B}"/>
    <hyperlink ref="C5" r:id="rId2" xr:uid="{D6E04D79-73A1-4F21-BD95-2E9135878D73}"/>
    <hyperlink ref="C6" r:id="rId3" xr:uid="{49C52B9C-563E-4A1E-B9DA-2CAD6E7B26DC}"/>
  </hyperlinks>
  <pageMargins left="0.7" right="0.7" top="0.75" bottom="0.75" header="0.3" footer="0.3"/>
  <pageSetup scale="74"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6CC7B-ADF5-4013-9CBC-F243AE0C7D03}">
  <sheetPr>
    <pageSetUpPr fitToPage="1"/>
  </sheetPr>
  <dimension ref="A1:XFC80"/>
  <sheetViews>
    <sheetView zoomScaleNormal="100" workbookViewId="0">
      <selection activeCell="A2" sqref="A2"/>
    </sheetView>
  </sheetViews>
  <sheetFormatPr defaultColWidth="0" defaultRowHeight="12" zeroHeight="1" x14ac:dyDescent="0.2"/>
  <cols>
    <col min="1" max="1" width="27" style="2" customWidth="1"/>
    <col min="2" max="2" width="37.7109375" style="69" customWidth="1"/>
    <col min="3" max="3" width="106.140625" style="259" customWidth="1"/>
    <col min="4" max="16383" width="10.140625" style="2" hidden="1"/>
    <col min="16384" max="16384" width="0.140625" style="2" customWidth="1"/>
  </cols>
  <sheetData>
    <row r="1" spans="1:3" ht="19.5" x14ac:dyDescent="0.3">
      <c r="A1" s="1" t="s">
        <v>291</v>
      </c>
      <c r="B1" s="59"/>
    </row>
    <row r="2" spans="1:3" s="16" customFormat="1" ht="17.25" x14ac:dyDescent="0.3">
      <c r="A2" s="14" t="s">
        <v>77</v>
      </c>
      <c r="B2" s="15"/>
      <c r="C2" s="260"/>
    </row>
    <row r="3" spans="1:3" s="71" customFormat="1" ht="17.25" x14ac:dyDescent="0.3">
      <c r="A3" s="70" t="s">
        <v>199</v>
      </c>
      <c r="B3" s="60"/>
      <c r="C3" s="261"/>
    </row>
    <row r="4" spans="1:3" s="71" customFormat="1" ht="17.25" x14ac:dyDescent="0.3">
      <c r="A4" s="76" t="s">
        <v>222</v>
      </c>
      <c r="B4" s="74" t="s">
        <v>218</v>
      </c>
      <c r="C4" s="75" t="s">
        <v>220</v>
      </c>
    </row>
    <row r="5" spans="1:3" s="71" customFormat="1" ht="17.25" x14ac:dyDescent="0.3">
      <c r="A5" s="73" t="s">
        <v>181</v>
      </c>
      <c r="B5" s="74" t="s">
        <v>219</v>
      </c>
      <c r="C5" s="75" t="s">
        <v>221</v>
      </c>
    </row>
    <row r="6" spans="1:3" s="71" customFormat="1" ht="17.25" x14ac:dyDescent="0.3">
      <c r="A6" s="73"/>
      <c r="B6" s="74" t="s">
        <v>256</v>
      </c>
      <c r="C6" s="75" t="s">
        <v>257</v>
      </c>
    </row>
    <row r="7" spans="1:3" s="71" customFormat="1" ht="27.75" customHeight="1" x14ac:dyDescent="0.3">
      <c r="A7" s="18" t="s">
        <v>164</v>
      </c>
      <c r="B7" s="19"/>
      <c r="C7" s="262"/>
    </row>
    <row r="8" spans="1:3" s="58" customFormat="1" ht="15.75" thickBot="1" x14ac:dyDescent="0.3">
      <c r="A8" s="20" t="s">
        <v>165</v>
      </c>
      <c r="B8" s="21" t="s">
        <v>79</v>
      </c>
      <c r="C8" s="22" t="s">
        <v>45</v>
      </c>
    </row>
    <row r="9" spans="1:3" s="58" customFormat="1" ht="15" x14ac:dyDescent="0.25">
      <c r="A9" s="61" t="s">
        <v>80</v>
      </c>
      <c r="B9" s="62" t="s">
        <v>166</v>
      </c>
      <c r="C9" s="63" t="s">
        <v>167</v>
      </c>
    </row>
    <row r="10" spans="1:3" s="58" customFormat="1" ht="15" x14ac:dyDescent="0.25">
      <c r="A10" s="41">
        <v>799</v>
      </c>
      <c r="B10" s="62" t="s">
        <v>168</v>
      </c>
      <c r="C10" s="63" t="s">
        <v>167</v>
      </c>
    </row>
    <row r="11" spans="1:3" s="58" customFormat="1" ht="27.75" customHeight="1" x14ac:dyDescent="0.3">
      <c r="A11" s="35" t="s">
        <v>87</v>
      </c>
      <c r="B11" s="26"/>
      <c r="C11" s="263"/>
    </row>
    <row r="12" spans="1:3" s="58" customFormat="1" ht="15.75" thickBot="1" x14ac:dyDescent="0.3">
      <c r="A12" s="28" t="s">
        <v>88</v>
      </c>
      <c r="B12" s="29" t="s">
        <v>41</v>
      </c>
      <c r="C12" s="22" t="s">
        <v>45</v>
      </c>
    </row>
    <row r="13" spans="1:3" s="58" customFormat="1" ht="15" x14ac:dyDescent="0.25">
      <c r="A13" s="30">
        <v>110</v>
      </c>
      <c r="B13" s="31" t="s">
        <v>54</v>
      </c>
      <c r="C13" s="32" t="s">
        <v>169</v>
      </c>
    </row>
    <row r="14" spans="1:3" s="58" customFormat="1" ht="15" x14ac:dyDescent="0.25">
      <c r="A14" s="41">
        <v>305</v>
      </c>
      <c r="B14" s="64" t="s">
        <v>166</v>
      </c>
      <c r="C14" s="53" t="s">
        <v>170</v>
      </c>
    </row>
    <row r="15" spans="1:3" s="58" customFormat="1" ht="15" x14ac:dyDescent="0.25">
      <c r="A15" s="41" t="s">
        <v>171</v>
      </c>
      <c r="B15" s="57" t="s">
        <v>65</v>
      </c>
      <c r="C15" s="67" t="s">
        <v>258</v>
      </c>
    </row>
    <row r="16" spans="1:3" s="58" customFormat="1" ht="30" x14ac:dyDescent="0.25">
      <c r="A16" s="271" t="s">
        <v>172</v>
      </c>
      <c r="B16" s="65" t="s">
        <v>58</v>
      </c>
      <c r="C16" s="66" t="s">
        <v>173</v>
      </c>
    </row>
    <row r="17" spans="1:3" s="58" customFormat="1" ht="15" x14ac:dyDescent="0.25">
      <c r="A17" s="41">
        <v>329</v>
      </c>
      <c r="B17" s="57" t="s">
        <v>64</v>
      </c>
      <c r="C17" s="67" t="s">
        <v>174</v>
      </c>
    </row>
    <row r="18" spans="1:3" s="58" customFormat="1" ht="15" x14ac:dyDescent="0.25">
      <c r="A18" s="24" t="s">
        <v>259</v>
      </c>
      <c r="B18" s="24" t="s">
        <v>175</v>
      </c>
      <c r="C18" s="68" t="s">
        <v>260</v>
      </c>
    </row>
    <row r="19" spans="1:3" s="58" customFormat="1" ht="30" customHeight="1" x14ac:dyDescent="0.3">
      <c r="A19" s="35" t="s">
        <v>176</v>
      </c>
      <c r="B19" s="36"/>
      <c r="C19" s="263"/>
    </row>
    <row r="20" spans="1:3" s="58" customFormat="1" ht="15" x14ac:dyDescent="0.25">
      <c r="A20" s="37" t="s">
        <v>100</v>
      </c>
      <c r="B20" s="26"/>
      <c r="C20" s="263"/>
    </row>
    <row r="21" spans="1:3" s="58" customFormat="1" ht="15.75" thickBot="1" x14ac:dyDescent="0.3">
      <c r="A21" s="28" t="s">
        <v>88</v>
      </c>
      <c r="B21" s="29" t="s">
        <v>101</v>
      </c>
      <c r="C21" s="22" t="s">
        <v>45</v>
      </c>
    </row>
    <row r="22" spans="1:3" s="58" customFormat="1" ht="15" x14ac:dyDescent="0.25">
      <c r="A22" s="41">
        <v>110</v>
      </c>
      <c r="B22" s="57">
        <v>9</v>
      </c>
      <c r="C22" s="43" t="s">
        <v>177</v>
      </c>
    </row>
    <row r="23" spans="1:3" s="58" customFormat="1" ht="15" x14ac:dyDescent="0.25">
      <c r="A23" s="41">
        <v>110</v>
      </c>
      <c r="B23" s="57">
        <v>10</v>
      </c>
      <c r="C23" s="43" t="s">
        <v>178</v>
      </c>
    </row>
    <row r="24" spans="1:3" s="58" customFormat="1" ht="27.75" customHeight="1" x14ac:dyDescent="0.3">
      <c r="A24" s="35" t="s">
        <v>176</v>
      </c>
      <c r="B24" s="36"/>
      <c r="C24" s="264"/>
    </row>
    <row r="25" spans="1:3" s="58" customFormat="1" ht="15" x14ac:dyDescent="0.25">
      <c r="A25" s="37" t="s">
        <v>179</v>
      </c>
      <c r="B25" s="26"/>
      <c r="C25" s="263"/>
    </row>
    <row r="26" spans="1:3" s="58" customFormat="1" ht="15.75" thickBot="1" x14ac:dyDescent="0.3">
      <c r="A26" s="28" t="s">
        <v>88</v>
      </c>
      <c r="B26" s="29" t="s">
        <v>101</v>
      </c>
      <c r="C26" s="22" t="s">
        <v>45</v>
      </c>
    </row>
    <row r="27" spans="1:3" s="58" customFormat="1" ht="15" x14ac:dyDescent="0.25">
      <c r="A27" s="38">
        <v>305</v>
      </c>
      <c r="B27" s="57">
        <v>9</v>
      </c>
      <c r="C27" s="43" t="s">
        <v>177</v>
      </c>
    </row>
    <row r="28" spans="1:3" s="58" customFormat="1" ht="15" x14ac:dyDescent="0.25">
      <c r="A28" s="38">
        <v>305</v>
      </c>
      <c r="B28" s="57">
        <v>10</v>
      </c>
      <c r="C28" s="43" t="s">
        <v>178</v>
      </c>
    </row>
    <row r="29" spans="1:3" s="58" customFormat="1" ht="27.75" customHeight="1" x14ac:dyDescent="0.3">
      <c r="A29" s="35" t="s">
        <v>261</v>
      </c>
      <c r="B29" s="36"/>
      <c r="C29" s="264"/>
    </row>
    <row r="30" spans="1:3" s="58" customFormat="1" ht="15" x14ac:dyDescent="0.25">
      <c r="A30" s="37" t="s">
        <v>262</v>
      </c>
      <c r="B30" s="26"/>
      <c r="C30" s="263"/>
    </row>
    <row r="31" spans="1:3" s="58" customFormat="1" ht="15.75" thickBot="1" x14ac:dyDescent="0.3">
      <c r="A31" s="28" t="s">
        <v>88</v>
      </c>
      <c r="B31" s="29" t="s">
        <v>41</v>
      </c>
      <c r="C31" s="22" t="s">
        <v>45</v>
      </c>
    </row>
    <row r="32" spans="1:3" s="58" customFormat="1" ht="15" x14ac:dyDescent="0.25">
      <c r="A32" s="38">
        <v>401</v>
      </c>
      <c r="B32" s="24" t="s">
        <v>65</v>
      </c>
      <c r="C32" s="33" t="s">
        <v>263</v>
      </c>
    </row>
    <row r="33" spans="1:3" s="58" customFormat="1" ht="15" x14ac:dyDescent="0.25">
      <c r="A33" s="38">
        <v>405</v>
      </c>
      <c r="B33" s="24" t="s">
        <v>65</v>
      </c>
      <c r="C33" s="33" t="s">
        <v>264</v>
      </c>
    </row>
    <row r="34" spans="1:3" s="58" customFormat="1" ht="15" x14ac:dyDescent="0.25">
      <c r="A34" s="38">
        <v>455</v>
      </c>
      <c r="B34" s="24" t="s">
        <v>65</v>
      </c>
      <c r="C34" s="33" t="s">
        <v>265</v>
      </c>
    </row>
    <row r="35" spans="1:3" s="58" customFormat="1" ht="15" x14ac:dyDescent="0.25">
      <c r="A35" s="38">
        <v>465</v>
      </c>
      <c r="B35" s="24" t="s">
        <v>65</v>
      </c>
      <c r="C35" s="33" t="s">
        <v>266</v>
      </c>
    </row>
    <row r="36" spans="1:3" s="58" customFormat="1" ht="30.75" customHeight="1" x14ac:dyDescent="0.3">
      <c r="A36" s="35" t="s">
        <v>261</v>
      </c>
      <c r="B36" s="36"/>
      <c r="C36" s="264"/>
    </row>
    <row r="37" spans="1:3" s="58" customFormat="1" ht="15" x14ac:dyDescent="0.25">
      <c r="A37" s="37" t="s">
        <v>267</v>
      </c>
      <c r="B37" s="26"/>
      <c r="C37" s="263"/>
    </row>
    <row r="38" spans="1:3" s="58" customFormat="1" ht="15.75" thickBot="1" x14ac:dyDescent="0.3">
      <c r="A38" s="28" t="s">
        <v>88</v>
      </c>
      <c r="B38" s="29" t="s">
        <v>41</v>
      </c>
      <c r="C38" s="22" t="s">
        <v>45</v>
      </c>
    </row>
    <row r="39" spans="1:3" s="58" customFormat="1" ht="15" x14ac:dyDescent="0.25">
      <c r="A39" s="38">
        <v>505</v>
      </c>
      <c r="B39" s="34" t="s">
        <v>175</v>
      </c>
      <c r="C39" s="33" t="s">
        <v>268</v>
      </c>
    </row>
    <row r="40" spans="1:3" s="58" customFormat="1" ht="15" x14ac:dyDescent="0.25">
      <c r="A40" s="38">
        <v>530</v>
      </c>
      <c r="B40" s="34" t="s">
        <v>175</v>
      </c>
      <c r="C40" s="33" t="s">
        <v>269</v>
      </c>
    </row>
    <row r="41" spans="1:3" s="58" customFormat="1" ht="15" x14ac:dyDescent="0.25">
      <c r="A41" s="38">
        <v>555</v>
      </c>
      <c r="B41" s="34" t="s">
        <v>175</v>
      </c>
      <c r="C41" s="33" t="s">
        <v>270</v>
      </c>
    </row>
    <row r="42" spans="1:3" s="58" customFormat="1" ht="15" x14ac:dyDescent="0.25">
      <c r="A42" s="38">
        <v>562</v>
      </c>
      <c r="B42" s="34" t="s">
        <v>175</v>
      </c>
      <c r="C42" s="33" t="s">
        <v>271</v>
      </c>
    </row>
    <row r="43" spans="1:3" s="58" customFormat="1" ht="27.2" customHeight="1" x14ac:dyDescent="0.3">
      <c r="A43" s="35" t="s">
        <v>127</v>
      </c>
      <c r="B43" s="46"/>
      <c r="C43" s="263"/>
    </row>
    <row r="44" spans="1:3" s="58" customFormat="1" ht="15.75" thickBot="1" x14ac:dyDescent="0.3">
      <c r="A44" s="28" t="s">
        <v>180</v>
      </c>
      <c r="B44" s="29" t="s">
        <v>129</v>
      </c>
      <c r="C44" s="22" t="s">
        <v>45</v>
      </c>
    </row>
    <row r="45" spans="1:3" s="58" customFormat="1" ht="15" x14ac:dyDescent="0.25">
      <c r="A45" s="41">
        <v>422</v>
      </c>
      <c r="B45" s="57">
        <v>422</v>
      </c>
      <c r="C45" s="67" t="s">
        <v>201</v>
      </c>
    </row>
    <row r="46" spans="1:3" s="58" customFormat="1" ht="24" customHeight="1" x14ac:dyDescent="0.3">
      <c r="A46" s="27" t="s">
        <v>181</v>
      </c>
      <c r="B46" s="35" t="s">
        <v>204</v>
      </c>
      <c r="C46" s="263"/>
    </row>
    <row r="47" spans="1:3" s="58" customFormat="1" ht="15.75" thickBot="1" x14ac:dyDescent="0.3">
      <c r="A47" s="27" t="s">
        <v>181</v>
      </c>
      <c r="B47" s="21" t="s">
        <v>205</v>
      </c>
      <c r="C47" s="22" t="s">
        <v>45</v>
      </c>
    </row>
    <row r="48" spans="1:3" s="58" customFormat="1" ht="15" x14ac:dyDescent="0.25">
      <c r="A48" s="27" t="s">
        <v>181</v>
      </c>
      <c r="B48" s="72" t="s">
        <v>206</v>
      </c>
      <c r="C48" s="32" t="s">
        <v>207</v>
      </c>
    </row>
    <row r="49" spans="1:3" s="58" customFormat="1" ht="15" x14ac:dyDescent="0.25">
      <c r="A49" s="27" t="s">
        <v>181</v>
      </c>
      <c r="B49" s="55" t="s">
        <v>136</v>
      </c>
      <c r="C49" s="56" t="s">
        <v>162</v>
      </c>
    </row>
    <row r="50" spans="1:3" s="58" customFormat="1" ht="15" x14ac:dyDescent="0.25">
      <c r="A50" s="27" t="s">
        <v>181</v>
      </c>
      <c r="B50" s="57" t="s">
        <v>93</v>
      </c>
      <c r="C50" s="53" t="s">
        <v>163</v>
      </c>
    </row>
    <row r="51" spans="1:3" s="58" customFormat="1" ht="15" x14ac:dyDescent="0.25">
      <c r="A51" s="265" t="s">
        <v>76</v>
      </c>
      <c r="B51" s="26"/>
      <c r="C51" s="266"/>
    </row>
    <row r="52" spans="1:3" hidden="1" x14ac:dyDescent="0.2"/>
    <row r="53" spans="1:3" hidden="1" x14ac:dyDescent="0.2"/>
    <row r="54" spans="1:3" hidden="1" x14ac:dyDescent="0.2"/>
    <row r="55" spans="1:3" hidden="1" x14ac:dyDescent="0.2"/>
    <row r="56" spans="1:3" hidden="1" x14ac:dyDescent="0.2"/>
    <row r="57" spans="1:3" hidden="1" x14ac:dyDescent="0.2"/>
    <row r="58" spans="1:3" hidden="1" x14ac:dyDescent="0.2"/>
    <row r="59" spans="1:3" hidden="1" x14ac:dyDescent="0.2"/>
    <row r="60" spans="1:3" hidden="1" x14ac:dyDescent="0.2"/>
    <row r="61" spans="1:3" hidden="1" x14ac:dyDescent="0.2"/>
    <row r="62" spans="1:3" hidden="1" x14ac:dyDescent="0.2"/>
    <row r="63" spans="1:3" hidden="1" x14ac:dyDescent="0.2"/>
    <row r="64" spans="1:3"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sheetData>
  <hyperlinks>
    <hyperlink ref="C4" r:id="rId1" xr:uid="{CA85C2C5-90ED-4BC5-AE7E-86A32563EFE2}"/>
    <hyperlink ref="C5" r:id="rId2" xr:uid="{42EFC2CE-C427-402B-B135-24E4D2D73303}"/>
    <hyperlink ref="C6" r:id="rId3" xr:uid="{A20F4FB0-7F56-4049-BD76-56F9768EFAB8}"/>
  </hyperlinks>
  <pageMargins left="0.7" right="0.7" top="0.75" bottom="0.75" header="0.3" footer="0.3"/>
  <pageSetup scale="71"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264"/>
  <sheetViews>
    <sheetView zoomScale="112" zoomScaleNormal="112" zoomScaleSheetLayoutView="90" workbookViewId="0"/>
  </sheetViews>
  <sheetFormatPr defaultColWidth="9.85546875" defaultRowHeight="15" zeroHeight="1" x14ac:dyDescent="0.25"/>
  <cols>
    <col min="1" max="1" width="45.28515625" style="10" customWidth="1"/>
    <col min="2" max="2" width="25.140625" style="10" customWidth="1"/>
    <col min="3" max="3" width="12.7109375" style="10" bestFit="1" customWidth="1"/>
    <col min="4" max="4" width="17" style="10" customWidth="1"/>
    <col min="5" max="5" width="17.7109375" style="10" customWidth="1"/>
    <col min="6" max="6" width="21" style="10" customWidth="1"/>
    <col min="7" max="7" width="11.28515625" style="6" customWidth="1"/>
    <col min="8" max="8" width="13.85546875" style="6" customWidth="1"/>
    <col min="9" max="9" width="30.28515625" style="6" customWidth="1"/>
    <col min="10" max="236" width="9.85546875" style="6" hidden="1" customWidth="1"/>
    <col min="237" max="237" width="4" style="6" hidden="1" customWidth="1"/>
    <col min="238" max="238" width="19.5703125" style="6" hidden="1" customWidth="1"/>
    <col min="239" max="239" width="8.28515625" style="6" hidden="1" customWidth="1"/>
    <col min="240" max="240" width="7.7109375" style="6" hidden="1" customWidth="1"/>
    <col min="241" max="241" width="12.28515625" style="6" hidden="1" customWidth="1"/>
    <col min="242" max="243" width="7.7109375" style="6" hidden="1" customWidth="1"/>
    <col min="244" max="244" width="12.28515625" style="6" hidden="1" customWidth="1"/>
    <col min="245" max="248" width="19" style="6" hidden="1" customWidth="1"/>
    <col min="249" max="262" width="9.85546875" style="6" hidden="1" customWidth="1"/>
    <col min="263" max="492" width="9.85546875" style="6"/>
    <col min="493" max="493" width="4" style="6" hidden="1" customWidth="1"/>
    <col min="494" max="494" width="19.5703125" style="6" hidden="1" customWidth="1"/>
    <col min="495" max="495" width="8.28515625" style="6" hidden="1" customWidth="1"/>
    <col min="496" max="496" width="7.7109375" style="6" hidden="1" customWidth="1"/>
    <col min="497" max="497" width="12.28515625" style="6" hidden="1" customWidth="1"/>
    <col min="498" max="499" width="7.7109375" style="6" hidden="1" customWidth="1"/>
    <col min="500" max="500" width="12.28515625" style="6" hidden="1" customWidth="1"/>
    <col min="501" max="504" width="19" style="6" hidden="1" customWidth="1"/>
    <col min="505" max="518" width="9.85546875" style="6" hidden="1" customWidth="1"/>
    <col min="519" max="748" width="9.85546875" style="6"/>
    <col min="749" max="749" width="4" style="6" hidden="1" customWidth="1"/>
    <col min="750" max="750" width="19.5703125" style="6" hidden="1" customWidth="1"/>
    <col min="751" max="751" width="8.28515625" style="6" hidden="1" customWidth="1"/>
    <col min="752" max="752" width="7.7109375" style="6" hidden="1" customWidth="1"/>
    <col min="753" max="753" width="12.28515625" style="6" hidden="1" customWidth="1"/>
    <col min="754" max="755" width="7.7109375" style="6" hidden="1" customWidth="1"/>
    <col min="756" max="756" width="12.28515625" style="6" hidden="1" customWidth="1"/>
    <col min="757" max="760" width="19" style="6" hidden="1" customWidth="1"/>
    <col min="761" max="774" width="9.85546875" style="6" hidden="1" customWidth="1"/>
    <col min="775" max="1004" width="9.85546875" style="6"/>
    <col min="1005" max="1005" width="4" style="6" hidden="1" customWidth="1"/>
    <col min="1006" max="1006" width="19.5703125" style="6" hidden="1" customWidth="1"/>
    <col min="1007" max="1007" width="8.28515625" style="6" hidden="1" customWidth="1"/>
    <col min="1008" max="1008" width="7.7109375" style="6" hidden="1" customWidth="1"/>
    <col min="1009" max="1009" width="12.28515625" style="6" hidden="1" customWidth="1"/>
    <col min="1010" max="1011" width="7.7109375" style="6" hidden="1" customWidth="1"/>
    <col min="1012" max="1012" width="12.28515625" style="6" hidden="1" customWidth="1"/>
    <col min="1013" max="1016" width="19" style="6" hidden="1" customWidth="1"/>
    <col min="1017" max="1030" width="9.85546875" style="6" hidden="1" customWidth="1"/>
    <col min="1031" max="1260" width="9.85546875" style="6"/>
    <col min="1261" max="1261" width="4" style="6" hidden="1" customWidth="1"/>
    <col min="1262" max="1262" width="19.5703125" style="6" hidden="1" customWidth="1"/>
    <col min="1263" max="1263" width="8.28515625" style="6" hidden="1" customWidth="1"/>
    <col min="1264" max="1264" width="7.7109375" style="6" hidden="1" customWidth="1"/>
    <col min="1265" max="1265" width="12.28515625" style="6" hidden="1" customWidth="1"/>
    <col min="1266" max="1267" width="7.7109375" style="6" hidden="1" customWidth="1"/>
    <col min="1268" max="1268" width="12.28515625" style="6" hidden="1" customWidth="1"/>
    <col min="1269" max="1272" width="19" style="6" hidden="1" customWidth="1"/>
    <col min="1273" max="1286" width="9.85546875" style="6" hidden="1" customWidth="1"/>
    <col min="1287" max="1516" width="9.85546875" style="6"/>
    <col min="1517" max="1517" width="4" style="6" hidden="1" customWidth="1"/>
    <col min="1518" max="1518" width="19.5703125" style="6" hidden="1" customWidth="1"/>
    <col min="1519" max="1519" width="8.28515625" style="6" hidden="1" customWidth="1"/>
    <col min="1520" max="1520" width="7.7109375" style="6" hidden="1" customWidth="1"/>
    <col min="1521" max="1521" width="12.28515625" style="6" hidden="1" customWidth="1"/>
    <col min="1522" max="1523" width="7.7109375" style="6" hidden="1" customWidth="1"/>
    <col min="1524" max="1524" width="12.28515625" style="6" hidden="1" customWidth="1"/>
    <col min="1525" max="1528" width="19" style="6" hidden="1" customWidth="1"/>
    <col min="1529" max="1542" width="9.85546875" style="6" hidden="1" customWidth="1"/>
    <col min="1543" max="1772" width="9.85546875" style="6"/>
    <col min="1773" max="1773" width="4" style="6" hidden="1" customWidth="1"/>
    <col min="1774" max="1774" width="19.5703125" style="6" hidden="1" customWidth="1"/>
    <col min="1775" max="1775" width="8.28515625" style="6" hidden="1" customWidth="1"/>
    <col min="1776" max="1776" width="7.7109375" style="6" hidden="1" customWidth="1"/>
    <col min="1777" max="1777" width="12.28515625" style="6" hidden="1" customWidth="1"/>
    <col min="1778" max="1779" width="7.7109375" style="6" hidden="1" customWidth="1"/>
    <col min="1780" max="1780" width="12.28515625" style="6" hidden="1" customWidth="1"/>
    <col min="1781" max="1784" width="19" style="6" hidden="1" customWidth="1"/>
    <col min="1785" max="1798" width="9.85546875" style="6" hidden="1" customWidth="1"/>
    <col min="1799" max="2028" width="9.85546875" style="6"/>
    <col min="2029" max="2029" width="4" style="6" hidden="1" customWidth="1"/>
    <col min="2030" max="2030" width="19.5703125" style="6" hidden="1" customWidth="1"/>
    <col min="2031" max="2031" width="8.28515625" style="6" hidden="1" customWidth="1"/>
    <col min="2032" max="2032" width="7.7109375" style="6" hidden="1" customWidth="1"/>
    <col min="2033" max="2033" width="12.28515625" style="6" hidden="1" customWidth="1"/>
    <col min="2034" max="2035" width="7.7109375" style="6" hidden="1" customWidth="1"/>
    <col min="2036" max="2036" width="12.28515625" style="6" hidden="1" customWidth="1"/>
    <col min="2037" max="2040" width="19" style="6" hidden="1" customWidth="1"/>
    <col min="2041" max="2054" width="9.85546875" style="6" hidden="1" customWidth="1"/>
    <col min="2055" max="2284" width="9.85546875" style="6"/>
    <col min="2285" max="2285" width="4" style="6" hidden="1" customWidth="1"/>
    <col min="2286" max="2286" width="19.5703125" style="6" hidden="1" customWidth="1"/>
    <col min="2287" max="2287" width="8.28515625" style="6" hidden="1" customWidth="1"/>
    <col min="2288" max="2288" width="7.7109375" style="6" hidden="1" customWidth="1"/>
    <col min="2289" max="2289" width="12.28515625" style="6" hidden="1" customWidth="1"/>
    <col min="2290" max="2291" width="7.7109375" style="6" hidden="1" customWidth="1"/>
    <col min="2292" max="2292" width="12.28515625" style="6" hidden="1" customWidth="1"/>
    <col min="2293" max="2296" width="19" style="6" hidden="1" customWidth="1"/>
    <col min="2297" max="2310" width="9.85546875" style="6" hidden="1" customWidth="1"/>
    <col min="2311" max="2540" width="9.85546875" style="6"/>
    <col min="2541" max="2541" width="4" style="6" hidden="1" customWidth="1"/>
    <col min="2542" max="2542" width="19.5703125" style="6" hidden="1" customWidth="1"/>
    <col min="2543" max="2543" width="8.28515625" style="6" hidden="1" customWidth="1"/>
    <col min="2544" max="2544" width="7.7109375" style="6" hidden="1" customWidth="1"/>
    <col min="2545" max="2545" width="12.28515625" style="6" hidden="1" customWidth="1"/>
    <col min="2546" max="2547" width="7.7109375" style="6" hidden="1" customWidth="1"/>
    <col min="2548" max="2548" width="12.28515625" style="6" hidden="1" customWidth="1"/>
    <col min="2549" max="2552" width="19" style="6" hidden="1" customWidth="1"/>
    <col min="2553" max="2566" width="9.85546875" style="6" hidden="1" customWidth="1"/>
    <col min="2567" max="2796" width="9.85546875" style="6"/>
    <col min="2797" max="2797" width="4" style="6" hidden="1" customWidth="1"/>
    <col min="2798" max="2798" width="19.5703125" style="6" hidden="1" customWidth="1"/>
    <col min="2799" max="2799" width="8.28515625" style="6" hidden="1" customWidth="1"/>
    <col min="2800" max="2800" width="7.7109375" style="6" hidden="1" customWidth="1"/>
    <col min="2801" max="2801" width="12.28515625" style="6" hidden="1" customWidth="1"/>
    <col min="2802" max="2803" width="7.7109375" style="6" hidden="1" customWidth="1"/>
    <col min="2804" max="2804" width="12.28515625" style="6" hidden="1" customWidth="1"/>
    <col min="2805" max="2808" width="19" style="6" hidden="1" customWidth="1"/>
    <col min="2809" max="2822" width="9.85546875" style="6" hidden="1" customWidth="1"/>
    <col min="2823" max="3052" width="9.85546875" style="6"/>
    <col min="3053" max="3053" width="4" style="6" hidden="1" customWidth="1"/>
    <col min="3054" max="3054" width="19.5703125" style="6" hidden="1" customWidth="1"/>
    <col min="3055" max="3055" width="8.28515625" style="6" hidden="1" customWidth="1"/>
    <col min="3056" max="3056" width="7.7109375" style="6" hidden="1" customWidth="1"/>
    <col min="3057" max="3057" width="12.28515625" style="6" hidden="1" customWidth="1"/>
    <col min="3058" max="3059" width="7.7109375" style="6" hidden="1" customWidth="1"/>
    <col min="3060" max="3060" width="12.28515625" style="6" hidden="1" customWidth="1"/>
    <col min="3061" max="3064" width="19" style="6" hidden="1" customWidth="1"/>
    <col min="3065" max="3078" width="9.85546875" style="6" hidden="1" customWidth="1"/>
    <col min="3079" max="3308" width="9.85546875" style="6"/>
    <col min="3309" max="3309" width="4" style="6" hidden="1" customWidth="1"/>
    <col min="3310" max="3310" width="19.5703125" style="6" hidden="1" customWidth="1"/>
    <col min="3311" max="3311" width="8.28515625" style="6" hidden="1" customWidth="1"/>
    <col min="3312" max="3312" width="7.7109375" style="6" hidden="1" customWidth="1"/>
    <col min="3313" max="3313" width="12.28515625" style="6" hidden="1" customWidth="1"/>
    <col min="3314" max="3315" width="7.7109375" style="6" hidden="1" customWidth="1"/>
    <col min="3316" max="3316" width="12.28515625" style="6" hidden="1" customWidth="1"/>
    <col min="3317" max="3320" width="19" style="6" hidden="1" customWidth="1"/>
    <col min="3321" max="3334" width="9.85546875" style="6" hidden="1" customWidth="1"/>
    <col min="3335" max="3564" width="9.85546875" style="6"/>
    <col min="3565" max="3565" width="4" style="6" hidden="1" customWidth="1"/>
    <col min="3566" max="3566" width="19.5703125" style="6" hidden="1" customWidth="1"/>
    <col min="3567" max="3567" width="8.28515625" style="6" hidden="1" customWidth="1"/>
    <col min="3568" max="3568" width="7.7109375" style="6" hidden="1" customWidth="1"/>
    <col min="3569" max="3569" width="12.28515625" style="6" hidden="1" customWidth="1"/>
    <col min="3570" max="3571" width="7.7109375" style="6" hidden="1" customWidth="1"/>
    <col min="3572" max="3572" width="12.28515625" style="6" hidden="1" customWidth="1"/>
    <col min="3573" max="3576" width="19" style="6" hidden="1" customWidth="1"/>
    <col min="3577" max="3590" width="9.85546875" style="6" hidden="1" customWidth="1"/>
    <col min="3591" max="3820" width="9.85546875" style="6"/>
    <col min="3821" max="3821" width="4" style="6" hidden="1" customWidth="1"/>
    <col min="3822" max="3822" width="19.5703125" style="6" hidden="1" customWidth="1"/>
    <col min="3823" max="3823" width="8.28515625" style="6" hidden="1" customWidth="1"/>
    <col min="3824" max="3824" width="7.7109375" style="6" hidden="1" customWidth="1"/>
    <col min="3825" max="3825" width="12.28515625" style="6" hidden="1" customWidth="1"/>
    <col min="3826" max="3827" width="7.7109375" style="6" hidden="1" customWidth="1"/>
    <col min="3828" max="3828" width="12.28515625" style="6" hidden="1" customWidth="1"/>
    <col min="3829" max="3832" width="19" style="6" hidden="1" customWidth="1"/>
    <col min="3833" max="3846" width="9.85546875" style="6" hidden="1" customWidth="1"/>
    <col min="3847" max="4076" width="9.85546875" style="6"/>
    <col min="4077" max="4077" width="4" style="6" hidden="1" customWidth="1"/>
    <col min="4078" max="4078" width="19.5703125" style="6" hidden="1" customWidth="1"/>
    <col min="4079" max="4079" width="8.28515625" style="6" hidden="1" customWidth="1"/>
    <col min="4080" max="4080" width="7.7109375" style="6" hidden="1" customWidth="1"/>
    <col min="4081" max="4081" width="12.28515625" style="6" hidden="1" customWidth="1"/>
    <col min="4082" max="4083" width="7.7109375" style="6" hidden="1" customWidth="1"/>
    <col min="4084" max="4084" width="12.28515625" style="6" hidden="1" customWidth="1"/>
    <col min="4085" max="4088" width="19" style="6" hidden="1" customWidth="1"/>
    <col min="4089" max="4102" width="9.85546875" style="6" hidden="1" customWidth="1"/>
    <col min="4103" max="4332" width="9.85546875" style="6"/>
    <col min="4333" max="4333" width="4" style="6" hidden="1" customWidth="1"/>
    <col min="4334" max="4334" width="19.5703125" style="6" hidden="1" customWidth="1"/>
    <col min="4335" max="4335" width="8.28515625" style="6" hidden="1" customWidth="1"/>
    <col min="4336" max="4336" width="7.7109375" style="6" hidden="1" customWidth="1"/>
    <col min="4337" max="4337" width="12.28515625" style="6" hidden="1" customWidth="1"/>
    <col min="4338" max="4339" width="7.7109375" style="6" hidden="1" customWidth="1"/>
    <col min="4340" max="4340" width="12.28515625" style="6" hidden="1" customWidth="1"/>
    <col min="4341" max="4344" width="19" style="6" hidden="1" customWidth="1"/>
    <col min="4345" max="4358" width="9.85546875" style="6" hidden="1" customWidth="1"/>
    <col min="4359" max="4588" width="9.85546875" style="6"/>
    <col min="4589" max="4589" width="4" style="6" hidden="1" customWidth="1"/>
    <col min="4590" max="4590" width="19.5703125" style="6" hidden="1" customWidth="1"/>
    <col min="4591" max="4591" width="8.28515625" style="6" hidden="1" customWidth="1"/>
    <col min="4592" max="4592" width="7.7109375" style="6" hidden="1" customWidth="1"/>
    <col min="4593" max="4593" width="12.28515625" style="6" hidden="1" customWidth="1"/>
    <col min="4594" max="4595" width="7.7109375" style="6" hidden="1" customWidth="1"/>
    <col min="4596" max="4596" width="12.28515625" style="6" hidden="1" customWidth="1"/>
    <col min="4597" max="4600" width="19" style="6" hidden="1" customWidth="1"/>
    <col min="4601" max="4614" width="9.85546875" style="6" hidden="1" customWidth="1"/>
    <col min="4615" max="4844" width="9.85546875" style="6"/>
    <col min="4845" max="4845" width="4" style="6" hidden="1" customWidth="1"/>
    <col min="4846" max="4846" width="19.5703125" style="6" hidden="1" customWidth="1"/>
    <col min="4847" max="4847" width="8.28515625" style="6" hidden="1" customWidth="1"/>
    <col min="4848" max="4848" width="7.7109375" style="6" hidden="1" customWidth="1"/>
    <col min="4849" max="4849" width="12.28515625" style="6" hidden="1" customWidth="1"/>
    <col min="4850" max="4851" width="7.7109375" style="6" hidden="1" customWidth="1"/>
    <col min="4852" max="4852" width="12.28515625" style="6" hidden="1" customWidth="1"/>
    <col min="4853" max="4856" width="19" style="6" hidden="1" customWidth="1"/>
    <col min="4857" max="4870" width="9.85546875" style="6" hidden="1" customWidth="1"/>
    <col min="4871" max="5100" width="9.85546875" style="6"/>
    <col min="5101" max="5101" width="4" style="6" hidden="1" customWidth="1"/>
    <col min="5102" max="5102" width="19.5703125" style="6" hidden="1" customWidth="1"/>
    <col min="5103" max="5103" width="8.28515625" style="6" hidden="1" customWidth="1"/>
    <col min="5104" max="5104" width="7.7109375" style="6" hidden="1" customWidth="1"/>
    <col min="5105" max="5105" width="12.28515625" style="6" hidden="1" customWidth="1"/>
    <col min="5106" max="5107" width="7.7109375" style="6" hidden="1" customWidth="1"/>
    <col min="5108" max="5108" width="12.28515625" style="6" hidden="1" customWidth="1"/>
    <col min="5109" max="5112" width="19" style="6" hidden="1" customWidth="1"/>
    <col min="5113" max="5126" width="9.85546875" style="6" hidden="1" customWidth="1"/>
    <col min="5127" max="5356" width="9.85546875" style="6"/>
    <col min="5357" max="5357" width="4" style="6" hidden="1" customWidth="1"/>
    <col min="5358" max="5358" width="19.5703125" style="6" hidden="1" customWidth="1"/>
    <col min="5359" max="5359" width="8.28515625" style="6" hidden="1" customWidth="1"/>
    <col min="5360" max="5360" width="7.7109375" style="6" hidden="1" customWidth="1"/>
    <col min="5361" max="5361" width="12.28515625" style="6" hidden="1" customWidth="1"/>
    <col min="5362" max="5363" width="7.7109375" style="6" hidden="1" customWidth="1"/>
    <col min="5364" max="5364" width="12.28515625" style="6" hidden="1" customWidth="1"/>
    <col min="5365" max="5368" width="19" style="6" hidden="1" customWidth="1"/>
    <col min="5369" max="5382" width="9.85546875" style="6" hidden="1" customWidth="1"/>
    <col min="5383" max="5612" width="9.85546875" style="6"/>
    <col min="5613" max="5613" width="4" style="6" hidden="1" customWidth="1"/>
    <col min="5614" max="5614" width="19.5703125" style="6" hidden="1" customWidth="1"/>
    <col min="5615" max="5615" width="8.28515625" style="6" hidden="1" customWidth="1"/>
    <col min="5616" max="5616" width="7.7109375" style="6" hidden="1" customWidth="1"/>
    <col min="5617" max="5617" width="12.28515625" style="6" hidden="1" customWidth="1"/>
    <col min="5618" max="5619" width="7.7109375" style="6" hidden="1" customWidth="1"/>
    <col min="5620" max="5620" width="12.28515625" style="6" hidden="1" customWidth="1"/>
    <col min="5621" max="5624" width="19" style="6" hidden="1" customWidth="1"/>
    <col min="5625" max="5638" width="9.85546875" style="6" hidden="1" customWidth="1"/>
    <col min="5639" max="5868" width="9.85546875" style="6"/>
    <col min="5869" max="5869" width="4" style="6" hidden="1" customWidth="1"/>
    <col min="5870" max="5870" width="19.5703125" style="6" hidden="1" customWidth="1"/>
    <col min="5871" max="5871" width="8.28515625" style="6" hidden="1" customWidth="1"/>
    <col min="5872" max="5872" width="7.7109375" style="6" hidden="1" customWidth="1"/>
    <col min="5873" max="5873" width="12.28515625" style="6" hidden="1" customWidth="1"/>
    <col min="5874" max="5875" width="7.7109375" style="6" hidden="1" customWidth="1"/>
    <col min="5876" max="5876" width="12.28515625" style="6" hidden="1" customWidth="1"/>
    <col min="5877" max="5880" width="19" style="6" hidden="1" customWidth="1"/>
    <col min="5881" max="5894" width="9.85546875" style="6" hidden="1" customWidth="1"/>
    <col min="5895" max="6124" width="9.85546875" style="6"/>
    <col min="6125" max="6125" width="4" style="6" hidden="1" customWidth="1"/>
    <col min="6126" max="6126" width="19.5703125" style="6" hidden="1" customWidth="1"/>
    <col min="6127" max="6127" width="8.28515625" style="6" hidden="1" customWidth="1"/>
    <col min="6128" max="6128" width="7.7109375" style="6" hidden="1" customWidth="1"/>
    <col min="6129" max="6129" width="12.28515625" style="6" hidden="1" customWidth="1"/>
    <col min="6130" max="6131" width="7.7109375" style="6" hidden="1" customWidth="1"/>
    <col min="6132" max="6132" width="12.28515625" style="6" hidden="1" customWidth="1"/>
    <col min="6133" max="6136" width="19" style="6" hidden="1" customWidth="1"/>
    <col min="6137" max="6150" width="9.85546875" style="6" hidden="1" customWidth="1"/>
    <col min="6151" max="6380" width="9.85546875" style="6"/>
    <col min="6381" max="6381" width="4" style="6" hidden="1" customWidth="1"/>
    <col min="6382" max="6382" width="19.5703125" style="6" hidden="1" customWidth="1"/>
    <col min="6383" max="6383" width="8.28515625" style="6" hidden="1" customWidth="1"/>
    <col min="6384" max="6384" width="7.7109375" style="6" hidden="1" customWidth="1"/>
    <col min="6385" max="6385" width="12.28515625" style="6" hidden="1" customWidth="1"/>
    <col min="6386" max="6387" width="7.7109375" style="6" hidden="1" customWidth="1"/>
    <col min="6388" max="6388" width="12.28515625" style="6" hidden="1" customWidth="1"/>
    <col min="6389" max="6392" width="19" style="6" hidden="1" customWidth="1"/>
    <col min="6393" max="6406" width="9.85546875" style="6" hidden="1" customWidth="1"/>
    <col min="6407" max="6636" width="9.85546875" style="6"/>
    <col min="6637" max="6637" width="4" style="6" hidden="1" customWidth="1"/>
    <col min="6638" max="6638" width="19.5703125" style="6" hidden="1" customWidth="1"/>
    <col min="6639" max="6639" width="8.28515625" style="6" hidden="1" customWidth="1"/>
    <col min="6640" max="6640" width="7.7109375" style="6" hidden="1" customWidth="1"/>
    <col min="6641" max="6641" width="12.28515625" style="6" hidden="1" customWidth="1"/>
    <col min="6642" max="6643" width="7.7109375" style="6" hidden="1" customWidth="1"/>
    <col min="6644" max="6644" width="12.28515625" style="6" hidden="1" customWidth="1"/>
    <col min="6645" max="6648" width="19" style="6" hidden="1" customWidth="1"/>
    <col min="6649" max="6662" width="9.85546875" style="6" hidden="1" customWidth="1"/>
    <col min="6663" max="6892" width="9.85546875" style="6"/>
    <col min="6893" max="6893" width="4" style="6" hidden="1" customWidth="1"/>
    <col min="6894" max="6894" width="19.5703125" style="6" hidden="1" customWidth="1"/>
    <col min="6895" max="6895" width="8.28515625" style="6" hidden="1" customWidth="1"/>
    <col min="6896" max="6896" width="7.7109375" style="6" hidden="1" customWidth="1"/>
    <col min="6897" max="6897" width="12.28515625" style="6" hidden="1" customWidth="1"/>
    <col min="6898" max="6899" width="7.7109375" style="6" hidden="1" customWidth="1"/>
    <col min="6900" max="6900" width="12.28515625" style="6" hidden="1" customWidth="1"/>
    <col min="6901" max="6904" width="19" style="6" hidden="1" customWidth="1"/>
    <col min="6905" max="6918" width="9.85546875" style="6" hidden="1" customWidth="1"/>
    <col min="6919" max="7148" width="9.85546875" style="6"/>
    <col min="7149" max="7149" width="4" style="6" hidden="1" customWidth="1"/>
    <col min="7150" max="7150" width="19.5703125" style="6" hidden="1" customWidth="1"/>
    <col min="7151" max="7151" width="8.28515625" style="6" hidden="1" customWidth="1"/>
    <col min="7152" max="7152" width="7.7109375" style="6" hidden="1" customWidth="1"/>
    <col min="7153" max="7153" width="12.28515625" style="6" hidden="1" customWidth="1"/>
    <col min="7154" max="7155" width="7.7109375" style="6" hidden="1" customWidth="1"/>
    <col min="7156" max="7156" width="12.28515625" style="6" hidden="1" customWidth="1"/>
    <col min="7157" max="7160" width="19" style="6" hidden="1" customWidth="1"/>
    <col min="7161" max="7174" width="9.85546875" style="6" hidden="1" customWidth="1"/>
    <col min="7175" max="7404" width="9.85546875" style="6"/>
    <col min="7405" max="7405" width="4" style="6" hidden="1" customWidth="1"/>
    <col min="7406" max="7406" width="19.5703125" style="6" hidden="1" customWidth="1"/>
    <col min="7407" max="7407" width="8.28515625" style="6" hidden="1" customWidth="1"/>
    <col min="7408" max="7408" width="7.7109375" style="6" hidden="1" customWidth="1"/>
    <col min="7409" max="7409" width="12.28515625" style="6" hidden="1" customWidth="1"/>
    <col min="7410" max="7411" width="7.7109375" style="6" hidden="1" customWidth="1"/>
    <col min="7412" max="7412" width="12.28515625" style="6" hidden="1" customWidth="1"/>
    <col min="7413" max="7416" width="19" style="6" hidden="1" customWidth="1"/>
    <col min="7417" max="7430" width="9.85546875" style="6" hidden="1" customWidth="1"/>
    <col min="7431" max="7660" width="9.85546875" style="6"/>
    <col min="7661" max="7661" width="4" style="6" hidden="1" customWidth="1"/>
    <col min="7662" max="7662" width="19.5703125" style="6" hidden="1" customWidth="1"/>
    <col min="7663" max="7663" width="8.28515625" style="6" hidden="1" customWidth="1"/>
    <col min="7664" max="7664" width="7.7109375" style="6" hidden="1" customWidth="1"/>
    <col min="7665" max="7665" width="12.28515625" style="6" hidden="1" customWidth="1"/>
    <col min="7666" max="7667" width="7.7109375" style="6" hidden="1" customWidth="1"/>
    <col min="7668" max="7668" width="12.28515625" style="6" hidden="1" customWidth="1"/>
    <col min="7669" max="7672" width="19" style="6" hidden="1" customWidth="1"/>
    <col min="7673" max="7686" width="9.85546875" style="6" hidden="1" customWidth="1"/>
    <col min="7687" max="7916" width="9.85546875" style="6"/>
    <col min="7917" max="7917" width="4" style="6" hidden="1" customWidth="1"/>
    <col min="7918" max="7918" width="19.5703125" style="6" hidden="1" customWidth="1"/>
    <col min="7919" max="7919" width="8.28515625" style="6" hidden="1" customWidth="1"/>
    <col min="7920" max="7920" width="7.7109375" style="6" hidden="1" customWidth="1"/>
    <col min="7921" max="7921" width="12.28515625" style="6" hidden="1" customWidth="1"/>
    <col min="7922" max="7923" width="7.7109375" style="6" hidden="1" customWidth="1"/>
    <col min="7924" max="7924" width="12.28515625" style="6" hidden="1" customWidth="1"/>
    <col min="7925" max="7928" width="19" style="6" hidden="1" customWidth="1"/>
    <col min="7929" max="7942" width="9.85546875" style="6" hidden="1" customWidth="1"/>
    <col min="7943" max="8172" width="9.85546875" style="6"/>
    <col min="8173" max="8173" width="4" style="6" hidden="1" customWidth="1"/>
    <col min="8174" max="8174" width="19.5703125" style="6" hidden="1" customWidth="1"/>
    <col min="8175" max="8175" width="8.28515625" style="6" hidden="1" customWidth="1"/>
    <col min="8176" max="8176" width="7.7109375" style="6" hidden="1" customWidth="1"/>
    <col min="8177" max="8177" width="12.28515625" style="6" hidden="1" customWidth="1"/>
    <col min="8178" max="8179" width="7.7109375" style="6" hidden="1" customWidth="1"/>
    <col min="8180" max="8180" width="12.28515625" style="6" hidden="1" customWidth="1"/>
    <col min="8181" max="8184" width="19" style="6" hidden="1" customWidth="1"/>
    <col min="8185" max="8198" width="9.85546875" style="6" hidden="1" customWidth="1"/>
    <col min="8199" max="8428" width="9.85546875" style="6"/>
    <col min="8429" max="8429" width="4" style="6" hidden="1" customWidth="1"/>
    <col min="8430" max="8430" width="19.5703125" style="6" hidden="1" customWidth="1"/>
    <col min="8431" max="8431" width="8.28515625" style="6" hidden="1" customWidth="1"/>
    <col min="8432" max="8432" width="7.7109375" style="6" hidden="1" customWidth="1"/>
    <col min="8433" max="8433" width="12.28515625" style="6" hidden="1" customWidth="1"/>
    <col min="8434" max="8435" width="7.7109375" style="6" hidden="1" customWidth="1"/>
    <col min="8436" max="8436" width="12.28515625" style="6" hidden="1" customWidth="1"/>
    <col min="8437" max="8440" width="19" style="6" hidden="1" customWidth="1"/>
    <col min="8441" max="8454" width="9.85546875" style="6" hidden="1" customWidth="1"/>
    <col min="8455" max="8684" width="9.85546875" style="6"/>
    <col min="8685" max="8685" width="4" style="6" hidden="1" customWidth="1"/>
    <col min="8686" max="8686" width="19.5703125" style="6" hidden="1" customWidth="1"/>
    <col min="8687" max="8687" width="8.28515625" style="6" hidden="1" customWidth="1"/>
    <col min="8688" max="8688" width="7.7109375" style="6" hidden="1" customWidth="1"/>
    <col min="8689" max="8689" width="12.28515625" style="6" hidden="1" customWidth="1"/>
    <col min="8690" max="8691" width="7.7109375" style="6" hidden="1" customWidth="1"/>
    <col min="8692" max="8692" width="12.28515625" style="6" hidden="1" customWidth="1"/>
    <col min="8693" max="8696" width="19" style="6" hidden="1" customWidth="1"/>
    <col min="8697" max="8710" width="9.85546875" style="6" hidden="1" customWidth="1"/>
    <col min="8711" max="8940" width="9.85546875" style="6"/>
    <col min="8941" max="8941" width="4" style="6" hidden="1" customWidth="1"/>
    <col min="8942" max="8942" width="19.5703125" style="6" hidden="1" customWidth="1"/>
    <col min="8943" max="8943" width="8.28515625" style="6" hidden="1" customWidth="1"/>
    <col min="8944" max="8944" width="7.7109375" style="6" hidden="1" customWidth="1"/>
    <col min="8945" max="8945" width="12.28515625" style="6" hidden="1" customWidth="1"/>
    <col min="8946" max="8947" width="7.7109375" style="6" hidden="1" customWidth="1"/>
    <col min="8948" max="8948" width="12.28515625" style="6" hidden="1" customWidth="1"/>
    <col min="8949" max="8952" width="19" style="6" hidden="1" customWidth="1"/>
    <col min="8953" max="8966" width="9.85546875" style="6" hidden="1" customWidth="1"/>
    <col min="8967" max="9196" width="9.85546875" style="6"/>
    <col min="9197" max="9197" width="4" style="6" hidden="1" customWidth="1"/>
    <col min="9198" max="9198" width="19.5703125" style="6" hidden="1" customWidth="1"/>
    <col min="9199" max="9199" width="8.28515625" style="6" hidden="1" customWidth="1"/>
    <col min="9200" max="9200" width="7.7109375" style="6" hidden="1" customWidth="1"/>
    <col min="9201" max="9201" width="12.28515625" style="6" hidden="1" customWidth="1"/>
    <col min="9202" max="9203" width="7.7109375" style="6" hidden="1" customWidth="1"/>
    <col min="9204" max="9204" width="12.28515625" style="6" hidden="1" customWidth="1"/>
    <col min="9205" max="9208" width="19" style="6" hidden="1" customWidth="1"/>
    <col min="9209" max="9222" width="9.85546875" style="6" hidden="1" customWidth="1"/>
    <col min="9223" max="9452" width="9.85546875" style="6"/>
    <col min="9453" max="9453" width="4" style="6" hidden="1" customWidth="1"/>
    <col min="9454" max="9454" width="19.5703125" style="6" hidden="1" customWidth="1"/>
    <col min="9455" max="9455" width="8.28515625" style="6" hidden="1" customWidth="1"/>
    <col min="9456" max="9456" width="7.7109375" style="6" hidden="1" customWidth="1"/>
    <col min="9457" max="9457" width="12.28515625" style="6" hidden="1" customWidth="1"/>
    <col min="9458" max="9459" width="7.7109375" style="6" hidden="1" customWidth="1"/>
    <col min="9460" max="9460" width="12.28515625" style="6" hidden="1" customWidth="1"/>
    <col min="9461" max="9464" width="19" style="6" hidden="1" customWidth="1"/>
    <col min="9465" max="9478" width="9.85546875" style="6" hidden="1" customWidth="1"/>
    <col min="9479" max="9708" width="9.85546875" style="6"/>
    <col min="9709" max="9709" width="4" style="6" hidden="1" customWidth="1"/>
    <col min="9710" max="9710" width="19.5703125" style="6" hidden="1" customWidth="1"/>
    <col min="9711" max="9711" width="8.28515625" style="6" hidden="1" customWidth="1"/>
    <col min="9712" max="9712" width="7.7109375" style="6" hidden="1" customWidth="1"/>
    <col min="9713" max="9713" width="12.28515625" style="6" hidden="1" customWidth="1"/>
    <col min="9714" max="9715" width="7.7109375" style="6" hidden="1" customWidth="1"/>
    <col min="9716" max="9716" width="12.28515625" style="6" hidden="1" customWidth="1"/>
    <col min="9717" max="9720" width="19" style="6" hidden="1" customWidth="1"/>
    <col min="9721" max="9734" width="9.85546875" style="6" hidden="1" customWidth="1"/>
    <col min="9735" max="9964" width="9.85546875" style="6"/>
    <col min="9965" max="9965" width="4" style="6" hidden="1" customWidth="1"/>
    <col min="9966" max="9966" width="19.5703125" style="6" hidden="1" customWidth="1"/>
    <col min="9967" max="9967" width="8.28515625" style="6" hidden="1" customWidth="1"/>
    <col min="9968" max="9968" width="7.7109375" style="6" hidden="1" customWidth="1"/>
    <col min="9969" max="9969" width="12.28515625" style="6" hidden="1" customWidth="1"/>
    <col min="9970" max="9971" width="7.7109375" style="6" hidden="1" customWidth="1"/>
    <col min="9972" max="9972" width="12.28515625" style="6" hidden="1" customWidth="1"/>
    <col min="9973" max="9976" width="19" style="6" hidden="1" customWidth="1"/>
    <col min="9977" max="9990" width="9.85546875" style="6" hidden="1" customWidth="1"/>
    <col min="9991" max="10220" width="9.85546875" style="6"/>
    <col min="10221" max="10221" width="4" style="6" hidden="1" customWidth="1"/>
    <col min="10222" max="10222" width="19.5703125" style="6" hidden="1" customWidth="1"/>
    <col min="10223" max="10223" width="8.28515625" style="6" hidden="1" customWidth="1"/>
    <col min="10224" max="10224" width="7.7109375" style="6" hidden="1" customWidth="1"/>
    <col min="10225" max="10225" width="12.28515625" style="6" hidden="1" customWidth="1"/>
    <col min="10226" max="10227" width="7.7109375" style="6" hidden="1" customWidth="1"/>
    <col min="10228" max="10228" width="12.28515625" style="6" hidden="1" customWidth="1"/>
    <col min="10229" max="10232" width="19" style="6" hidden="1" customWidth="1"/>
    <col min="10233" max="10246" width="9.85546875" style="6" hidden="1" customWidth="1"/>
    <col min="10247" max="10476" width="9.85546875" style="6"/>
    <col min="10477" max="10477" width="4" style="6" hidden="1" customWidth="1"/>
    <col min="10478" max="10478" width="19.5703125" style="6" hidden="1" customWidth="1"/>
    <col min="10479" max="10479" width="8.28515625" style="6" hidden="1" customWidth="1"/>
    <col min="10480" max="10480" width="7.7109375" style="6" hidden="1" customWidth="1"/>
    <col min="10481" max="10481" width="12.28515625" style="6" hidden="1" customWidth="1"/>
    <col min="10482" max="10483" width="7.7109375" style="6" hidden="1" customWidth="1"/>
    <col min="10484" max="10484" width="12.28515625" style="6" hidden="1" customWidth="1"/>
    <col min="10485" max="10488" width="19" style="6" hidden="1" customWidth="1"/>
    <col min="10489" max="10502" width="9.85546875" style="6" hidden="1" customWidth="1"/>
    <col min="10503" max="10732" width="9.85546875" style="6"/>
    <col min="10733" max="10733" width="4" style="6" hidden="1" customWidth="1"/>
    <col min="10734" max="10734" width="19.5703125" style="6" hidden="1" customWidth="1"/>
    <col min="10735" max="10735" width="8.28515625" style="6" hidden="1" customWidth="1"/>
    <col min="10736" max="10736" width="7.7109375" style="6" hidden="1" customWidth="1"/>
    <col min="10737" max="10737" width="12.28515625" style="6" hidden="1" customWidth="1"/>
    <col min="10738" max="10739" width="7.7109375" style="6" hidden="1" customWidth="1"/>
    <col min="10740" max="10740" width="12.28515625" style="6" hidden="1" customWidth="1"/>
    <col min="10741" max="10744" width="19" style="6" hidden="1" customWidth="1"/>
    <col min="10745" max="10758" width="9.85546875" style="6" hidden="1" customWidth="1"/>
    <col min="10759" max="10988" width="9.85546875" style="6"/>
    <col min="10989" max="10989" width="4" style="6" hidden="1" customWidth="1"/>
    <col min="10990" max="10990" width="19.5703125" style="6" hidden="1" customWidth="1"/>
    <col min="10991" max="10991" width="8.28515625" style="6" hidden="1" customWidth="1"/>
    <col min="10992" max="10992" width="7.7109375" style="6" hidden="1" customWidth="1"/>
    <col min="10993" max="10993" width="12.28515625" style="6" hidden="1" customWidth="1"/>
    <col min="10994" max="10995" width="7.7109375" style="6" hidden="1" customWidth="1"/>
    <col min="10996" max="10996" width="12.28515625" style="6" hidden="1" customWidth="1"/>
    <col min="10997" max="11000" width="19" style="6" hidden="1" customWidth="1"/>
    <col min="11001" max="11014" width="9.85546875" style="6" hidden="1" customWidth="1"/>
    <col min="11015" max="11244" width="9.85546875" style="6"/>
    <col min="11245" max="11245" width="4" style="6" hidden="1" customWidth="1"/>
    <col min="11246" max="11246" width="19.5703125" style="6" hidden="1" customWidth="1"/>
    <col min="11247" max="11247" width="8.28515625" style="6" hidden="1" customWidth="1"/>
    <col min="11248" max="11248" width="7.7109375" style="6" hidden="1" customWidth="1"/>
    <col min="11249" max="11249" width="12.28515625" style="6" hidden="1" customWidth="1"/>
    <col min="11250" max="11251" width="7.7109375" style="6" hidden="1" customWidth="1"/>
    <col min="11252" max="11252" width="12.28515625" style="6" hidden="1" customWidth="1"/>
    <col min="11253" max="11256" width="19" style="6" hidden="1" customWidth="1"/>
    <col min="11257" max="11270" width="9.85546875" style="6" hidden="1" customWidth="1"/>
    <col min="11271" max="11500" width="9.85546875" style="6"/>
    <col min="11501" max="11501" width="4" style="6" hidden="1" customWidth="1"/>
    <col min="11502" max="11502" width="19.5703125" style="6" hidden="1" customWidth="1"/>
    <col min="11503" max="11503" width="8.28515625" style="6" hidden="1" customWidth="1"/>
    <col min="11504" max="11504" width="7.7109375" style="6" hidden="1" customWidth="1"/>
    <col min="11505" max="11505" width="12.28515625" style="6" hidden="1" customWidth="1"/>
    <col min="11506" max="11507" width="7.7109375" style="6" hidden="1" customWidth="1"/>
    <col min="11508" max="11508" width="12.28515625" style="6" hidden="1" customWidth="1"/>
    <col min="11509" max="11512" width="19" style="6" hidden="1" customWidth="1"/>
    <col min="11513" max="11526" width="9.85546875" style="6" hidden="1" customWidth="1"/>
    <col min="11527" max="11756" width="9.85546875" style="6"/>
    <col min="11757" max="11757" width="4" style="6" hidden="1" customWidth="1"/>
    <col min="11758" max="11758" width="19.5703125" style="6" hidden="1" customWidth="1"/>
    <col min="11759" max="11759" width="8.28515625" style="6" hidden="1" customWidth="1"/>
    <col min="11760" max="11760" width="7.7109375" style="6" hidden="1" customWidth="1"/>
    <col min="11761" max="11761" width="12.28515625" style="6" hidden="1" customWidth="1"/>
    <col min="11762" max="11763" width="7.7109375" style="6" hidden="1" customWidth="1"/>
    <col min="11764" max="11764" width="12.28515625" style="6" hidden="1" customWidth="1"/>
    <col min="11765" max="11768" width="19" style="6" hidden="1" customWidth="1"/>
    <col min="11769" max="11782" width="9.85546875" style="6" hidden="1" customWidth="1"/>
    <col min="11783" max="12012" width="9.85546875" style="6"/>
    <col min="12013" max="12013" width="4" style="6" hidden="1" customWidth="1"/>
    <col min="12014" max="12014" width="19.5703125" style="6" hidden="1" customWidth="1"/>
    <col min="12015" max="12015" width="8.28515625" style="6" hidden="1" customWidth="1"/>
    <col min="12016" max="12016" width="7.7109375" style="6" hidden="1" customWidth="1"/>
    <col min="12017" max="12017" width="12.28515625" style="6" hidden="1" customWidth="1"/>
    <col min="12018" max="12019" width="7.7109375" style="6" hidden="1" customWidth="1"/>
    <col min="12020" max="12020" width="12.28515625" style="6" hidden="1" customWidth="1"/>
    <col min="12021" max="12024" width="19" style="6" hidden="1" customWidth="1"/>
    <col min="12025" max="12038" width="9.85546875" style="6" hidden="1" customWidth="1"/>
    <col min="12039" max="12268" width="9.85546875" style="6"/>
    <col min="12269" max="12269" width="4" style="6" hidden="1" customWidth="1"/>
    <col min="12270" max="12270" width="19.5703125" style="6" hidden="1" customWidth="1"/>
    <col min="12271" max="12271" width="8.28515625" style="6" hidden="1" customWidth="1"/>
    <col min="12272" max="12272" width="7.7109375" style="6" hidden="1" customWidth="1"/>
    <col min="12273" max="12273" width="12.28515625" style="6" hidden="1" customWidth="1"/>
    <col min="12274" max="12275" width="7.7109375" style="6" hidden="1" customWidth="1"/>
    <col min="12276" max="12276" width="12.28515625" style="6" hidden="1" customWidth="1"/>
    <col min="12277" max="12280" width="19" style="6" hidden="1" customWidth="1"/>
    <col min="12281" max="12294" width="9.85546875" style="6" hidden="1" customWidth="1"/>
    <col min="12295" max="12524" width="9.85546875" style="6"/>
    <col min="12525" max="12525" width="4" style="6" hidden="1" customWidth="1"/>
    <col min="12526" max="12526" width="19.5703125" style="6" hidden="1" customWidth="1"/>
    <col min="12527" max="12527" width="8.28515625" style="6" hidden="1" customWidth="1"/>
    <col min="12528" max="12528" width="7.7109375" style="6" hidden="1" customWidth="1"/>
    <col min="12529" max="12529" width="12.28515625" style="6" hidden="1" customWidth="1"/>
    <col min="12530" max="12531" width="7.7109375" style="6" hidden="1" customWidth="1"/>
    <col min="12532" max="12532" width="12.28515625" style="6" hidden="1" customWidth="1"/>
    <col min="12533" max="12536" width="19" style="6" hidden="1" customWidth="1"/>
    <col min="12537" max="12550" width="9.85546875" style="6" hidden="1" customWidth="1"/>
    <col min="12551" max="12780" width="9.85546875" style="6"/>
    <col min="12781" max="12781" width="4" style="6" hidden="1" customWidth="1"/>
    <col min="12782" max="12782" width="19.5703125" style="6" hidden="1" customWidth="1"/>
    <col min="12783" max="12783" width="8.28515625" style="6" hidden="1" customWidth="1"/>
    <col min="12784" max="12784" width="7.7109375" style="6" hidden="1" customWidth="1"/>
    <col min="12785" max="12785" width="12.28515625" style="6" hidden="1" customWidth="1"/>
    <col min="12786" max="12787" width="7.7109375" style="6" hidden="1" customWidth="1"/>
    <col min="12788" max="12788" width="12.28515625" style="6" hidden="1" customWidth="1"/>
    <col min="12789" max="12792" width="19" style="6" hidden="1" customWidth="1"/>
    <col min="12793" max="12806" width="9.85546875" style="6" hidden="1" customWidth="1"/>
    <col min="12807" max="13036" width="9.85546875" style="6"/>
    <col min="13037" max="13037" width="4" style="6" hidden="1" customWidth="1"/>
    <col min="13038" max="13038" width="19.5703125" style="6" hidden="1" customWidth="1"/>
    <col min="13039" max="13039" width="8.28515625" style="6" hidden="1" customWidth="1"/>
    <col min="13040" max="13040" width="7.7109375" style="6" hidden="1" customWidth="1"/>
    <col min="13041" max="13041" width="12.28515625" style="6" hidden="1" customWidth="1"/>
    <col min="13042" max="13043" width="7.7109375" style="6" hidden="1" customWidth="1"/>
    <col min="13044" max="13044" width="12.28515625" style="6" hidden="1" customWidth="1"/>
    <col min="13045" max="13048" width="19" style="6" hidden="1" customWidth="1"/>
    <col min="13049" max="13062" width="9.85546875" style="6" hidden="1" customWidth="1"/>
    <col min="13063" max="13292" width="9.85546875" style="6"/>
    <col min="13293" max="13293" width="4" style="6" hidden="1" customWidth="1"/>
    <col min="13294" max="13294" width="19.5703125" style="6" hidden="1" customWidth="1"/>
    <col min="13295" max="13295" width="8.28515625" style="6" hidden="1" customWidth="1"/>
    <col min="13296" max="13296" width="7.7109375" style="6" hidden="1" customWidth="1"/>
    <col min="13297" max="13297" width="12.28515625" style="6" hidden="1" customWidth="1"/>
    <col min="13298" max="13299" width="7.7109375" style="6" hidden="1" customWidth="1"/>
    <col min="13300" max="13300" width="12.28515625" style="6" hidden="1" customWidth="1"/>
    <col min="13301" max="13304" width="19" style="6" hidden="1" customWidth="1"/>
    <col min="13305" max="13318" width="9.85546875" style="6" hidden="1" customWidth="1"/>
    <col min="13319" max="13548" width="9.85546875" style="6"/>
    <col min="13549" max="13549" width="4" style="6" hidden="1" customWidth="1"/>
    <col min="13550" max="13550" width="19.5703125" style="6" hidden="1" customWidth="1"/>
    <col min="13551" max="13551" width="8.28515625" style="6" hidden="1" customWidth="1"/>
    <col min="13552" max="13552" width="7.7109375" style="6" hidden="1" customWidth="1"/>
    <col min="13553" max="13553" width="12.28515625" style="6" hidden="1" customWidth="1"/>
    <col min="13554" max="13555" width="7.7109375" style="6" hidden="1" customWidth="1"/>
    <col min="13556" max="13556" width="12.28515625" style="6" hidden="1" customWidth="1"/>
    <col min="13557" max="13560" width="19" style="6" hidden="1" customWidth="1"/>
    <col min="13561" max="13574" width="9.85546875" style="6" hidden="1" customWidth="1"/>
    <col min="13575" max="13804" width="9.85546875" style="6"/>
    <col min="13805" max="13805" width="4" style="6" hidden="1" customWidth="1"/>
    <col min="13806" max="13806" width="19.5703125" style="6" hidden="1" customWidth="1"/>
    <col min="13807" max="13807" width="8.28515625" style="6" hidden="1" customWidth="1"/>
    <col min="13808" max="13808" width="7.7109375" style="6" hidden="1" customWidth="1"/>
    <col min="13809" max="13809" width="12.28515625" style="6" hidden="1" customWidth="1"/>
    <col min="13810" max="13811" width="7.7109375" style="6" hidden="1" customWidth="1"/>
    <col min="13812" max="13812" width="12.28515625" style="6" hidden="1" customWidth="1"/>
    <col min="13813" max="13816" width="19" style="6" hidden="1" customWidth="1"/>
    <col min="13817" max="13830" width="9.85546875" style="6" hidden="1" customWidth="1"/>
    <col min="13831" max="14060" width="9.85546875" style="6"/>
    <col min="14061" max="14061" width="4" style="6" hidden="1" customWidth="1"/>
    <col min="14062" max="14062" width="19.5703125" style="6" hidden="1" customWidth="1"/>
    <col min="14063" max="14063" width="8.28515625" style="6" hidden="1" customWidth="1"/>
    <col min="14064" max="14064" width="7.7109375" style="6" hidden="1" customWidth="1"/>
    <col min="14065" max="14065" width="12.28515625" style="6" hidden="1" customWidth="1"/>
    <col min="14066" max="14067" width="7.7109375" style="6" hidden="1" customWidth="1"/>
    <col min="14068" max="14068" width="12.28515625" style="6" hidden="1" customWidth="1"/>
    <col min="14069" max="14072" width="19" style="6" hidden="1" customWidth="1"/>
    <col min="14073" max="14086" width="9.85546875" style="6" hidden="1" customWidth="1"/>
    <col min="14087" max="14316" width="9.85546875" style="6"/>
    <col min="14317" max="14317" width="4" style="6" hidden="1" customWidth="1"/>
    <col min="14318" max="14318" width="19.5703125" style="6" hidden="1" customWidth="1"/>
    <col min="14319" max="14319" width="8.28515625" style="6" hidden="1" customWidth="1"/>
    <col min="14320" max="14320" width="7.7109375" style="6" hidden="1" customWidth="1"/>
    <col min="14321" max="14321" width="12.28515625" style="6" hidden="1" customWidth="1"/>
    <col min="14322" max="14323" width="7.7109375" style="6" hidden="1" customWidth="1"/>
    <col min="14324" max="14324" width="12.28515625" style="6" hidden="1" customWidth="1"/>
    <col min="14325" max="14328" width="19" style="6" hidden="1" customWidth="1"/>
    <col min="14329" max="14342" width="9.85546875" style="6" hidden="1" customWidth="1"/>
    <col min="14343" max="14572" width="9.85546875" style="6"/>
    <col min="14573" max="14573" width="4" style="6" hidden="1" customWidth="1"/>
    <col min="14574" max="14574" width="19.5703125" style="6" hidden="1" customWidth="1"/>
    <col min="14575" max="14575" width="8.28515625" style="6" hidden="1" customWidth="1"/>
    <col min="14576" max="14576" width="7.7109375" style="6" hidden="1" customWidth="1"/>
    <col min="14577" max="14577" width="12.28515625" style="6" hidden="1" customWidth="1"/>
    <col min="14578" max="14579" width="7.7109375" style="6" hidden="1" customWidth="1"/>
    <col min="14580" max="14580" width="12.28515625" style="6" hidden="1" customWidth="1"/>
    <col min="14581" max="14584" width="19" style="6" hidden="1" customWidth="1"/>
    <col min="14585" max="14598" width="9.85546875" style="6" hidden="1" customWidth="1"/>
    <col min="14599" max="14828" width="9.85546875" style="6"/>
    <col min="14829" max="14829" width="4" style="6" hidden="1" customWidth="1"/>
    <col min="14830" max="14830" width="19.5703125" style="6" hidden="1" customWidth="1"/>
    <col min="14831" max="14831" width="8.28515625" style="6" hidden="1" customWidth="1"/>
    <col min="14832" max="14832" width="7.7109375" style="6" hidden="1" customWidth="1"/>
    <col min="14833" max="14833" width="12.28515625" style="6" hidden="1" customWidth="1"/>
    <col min="14834" max="14835" width="7.7109375" style="6" hidden="1" customWidth="1"/>
    <col min="14836" max="14836" width="12.28515625" style="6" hidden="1" customWidth="1"/>
    <col min="14837" max="14840" width="19" style="6" hidden="1" customWidth="1"/>
    <col min="14841" max="14854" width="9.85546875" style="6" hidden="1" customWidth="1"/>
    <col min="14855" max="15084" width="9.85546875" style="6"/>
    <col min="15085" max="15085" width="4" style="6" hidden="1" customWidth="1"/>
    <col min="15086" max="15086" width="19.5703125" style="6" hidden="1" customWidth="1"/>
    <col min="15087" max="15087" width="8.28515625" style="6" hidden="1" customWidth="1"/>
    <col min="15088" max="15088" width="7.7109375" style="6" hidden="1" customWidth="1"/>
    <col min="15089" max="15089" width="12.28515625" style="6" hidden="1" customWidth="1"/>
    <col min="15090" max="15091" width="7.7109375" style="6" hidden="1" customWidth="1"/>
    <col min="15092" max="15092" width="12.28515625" style="6" hidden="1" customWidth="1"/>
    <col min="15093" max="15096" width="19" style="6" hidden="1" customWidth="1"/>
    <col min="15097" max="15110" width="9.85546875" style="6" hidden="1" customWidth="1"/>
    <col min="15111" max="15340" width="9.85546875" style="6"/>
    <col min="15341" max="15341" width="4" style="6" hidden="1" customWidth="1"/>
    <col min="15342" max="15342" width="19.5703125" style="6" hidden="1" customWidth="1"/>
    <col min="15343" max="15343" width="8.28515625" style="6" hidden="1" customWidth="1"/>
    <col min="15344" max="15344" width="7.7109375" style="6" hidden="1" customWidth="1"/>
    <col min="15345" max="15345" width="12.28515625" style="6" hidden="1" customWidth="1"/>
    <col min="15346" max="15347" width="7.7109375" style="6" hidden="1" customWidth="1"/>
    <col min="15348" max="15348" width="12.28515625" style="6" hidden="1" customWidth="1"/>
    <col min="15349" max="15352" width="19" style="6" hidden="1" customWidth="1"/>
    <col min="15353" max="15366" width="9.85546875" style="6" hidden="1" customWidth="1"/>
    <col min="15367" max="15596" width="9.85546875" style="6"/>
    <col min="15597" max="15597" width="4" style="6" hidden="1" customWidth="1"/>
    <col min="15598" max="15598" width="19.5703125" style="6" hidden="1" customWidth="1"/>
    <col min="15599" max="15599" width="8.28515625" style="6" hidden="1" customWidth="1"/>
    <col min="15600" max="15600" width="7.7109375" style="6" hidden="1" customWidth="1"/>
    <col min="15601" max="15601" width="12.28515625" style="6" hidden="1" customWidth="1"/>
    <col min="15602" max="15603" width="7.7109375" style="6" hidden="1" customWidth="1"/>
    <col min="15604" max="15604" width="12.28515625" style="6" hidden="1" customWidth="1"/>
    <col min="15605" max="15608" width="19" style="6" hidden="1" customWidth="1"/>
    <col min="15609" max="15622" width="9.85546875" style="6" hidden="1" customWidth="1"/>
    <col min="15623" max="15852" width="9.85546875" style="6"/>
    <col min="15853" max="15853" width="4" style="6" hidden="1" customWidth="1"/>
    <col min="15854" max="15854" width="19.5703125" style="6" hidden="1" customWidth="1"/>
    <col min="15855" max="15855" width="8.28515625" style="6" hidden="1" customWidth="1"/>
    <col min="15856" max="15856" width="7.7109375" style="6" hidden="1" customWidth="1"/>
    <col min="15857" max="15857" width="12.28515625" style="6" hidden="1" customWidth="1"/>
    <col min="15858" max="15859" width="7.7109375" style="6" hidden="1" customWidth="1"/>
    <col min="15860" max="15860" width="12.28515625" style="6" hidden="1" customWidth="1"/>
    <col min="15861" max="15864" width="19" style="6" hidden="1" customWidth="1"/>
    <col min="15865" max="15878" width="9.85546875" style="6" hidden="1" customWidth="1"/>
    <col min="15879" max="16108" width="9.85546875" style="6"/>
    <col min="16109" max="16109" width="4" style="6" hidden="1" customWidth="1"/>
    <col min="16110" max="16110" width="19.5703125" style="6" hidden="1" customWidth="1"/>
    <col min="16111" max="16111" width="8.28515625" style="6" hidden="1" customWidth="1"/>
    <col min="16112" max="16112" width="7.7109375" style="6" hidden="1" customWidth="1"/>
    <col min="16113" max="16113" width="12.28515625" style="6" hidden="1" customWidth="1"/>
    <col min="16114" max="16115" width="7.7109375" style="6" hidden="1" customWidth="1"/>
    <col min="16116" max="16116" width="12.28515625" style="6" hidden="1" customWidth="1"/>
    <col min="16117" max="16120" width="19" style="6" hidden="1" customWidth="1"/>
    <col min="16121" max="16134" width="0" style="6" hidden="1" customWidth="1"/>
    <col min="16135" max="16382" width="9.85546875" style="6"/>
    <col min="16383" max="16383" width="0.42578125" style="6" customWidth="1"/>
    <col min="16384" max="16384" width="1.85546875" style="6" hidden="1" customWidth="1"/>
  </cols>
  <sheetData>
    <row r="1" spans="1:9" s="3" customFormat="1" ht="15.75" x14ac:dyDescent="0.25">
      <c r="A1" s="236" t="s">
        <v>234</v>
      </c>
      <c r="B1" s="111" t="s">
        <v>208</v>
      </c>
      <c r="C1" s="299"/>
      <c r="D1" s="299"/>
      <c r="E1" s="299"/>
      <c r="F1" s="299"/>
      <c r="G1" s="299"/>
      <c r="H1" s="299"/>
      <c r="I1" s="299"/>
    </row>
    <row r="2" spans="1:9" s="3" customFormat="1" ht="15.75" x14ac:dyDescent="0.25">
      <c r="A2" s="236" t="s">
        <v>235</v>
      </c>
      <c r="B2" s="112" t="s">
        <v>182</v>
      </c>
      <c r="C2" s="299"/>
      <c r="D2" s="299"/>
      <c r="E2" s="299"/>
      <c r="F2" s="299"/>
      <c r="G2" s="299"/>
      <c r="H2" s="299"/>
      <c r="I2" s="299"/>
    </row>
    <row r="3" spans="1:9" s="3" customFormat="1" ht="15.75" x14ac:dyDescent="0.25">
      <c r="A3" s="236" t="s">
        <v>236</v>
      </c>
      <c r="B3" s="113" t="s">
        <v>183</v>
      </c>
      <c r="C3" s="299"/>
      <c r="D3" s="299"/>
      <c r="E3" s="299"/>
      <c r="F3" s="299"/>
      <c r="G3" s="299"/>
      <c r="H3" s="299"/>
      <c r="I3" s="299"/>
    </row>
    <row r="4" spans="1:9" s="3" customFormat="1" ht="15.75" x14ac:dyDescent="0.25">
      <c r="A4" s="237" t="s">
        <v>1</v>
      </c>
      <c r="B4" s="114" t="s">
        <v>209</v>
      </c>
      <c r="C4" s="299"/>
      <c r="D4" s="299"/>
      <c r="E4" s="299"/>
      <c r="F4" s="299"/>
      <c r="G4" s="299"/>
      <c r="H4" s="299"/>
      <c r="I4" s="299"/>
    </row>
    <row r="5" spans="1:9" s="3" customFormat="1" ht="15.75" x14ac:dyDescent="0.25">
      <c r="A5" s="237" t="s">
        <v>2</v>
      </c>
      <c r="B5" s="114" t="s">
        <v>184</v>
      </c>
      <c r="C5" s="299"/>
      <c r="D5" s="299"/>
      <c r="E5" s="299"/>
      <c r="F5" s="299"/>
      <c r="G5" s="299"/>
      <c r="H5" s="299"/>
      <c r="I5" s="299"/>
    </row>
    <row r="6" spans="1:9" s="4" customFormat="1" ht="15.75" x14ac:dyDescent="0.25">
      <c r="A6" s="237" t="s">
        <v>3</v>
      </c>
      <c r="B6" s="114" t="s">
        <v>243</v>
      </c>
      <c r="C6" s="299"/>
      <c r="D6" s="299"/>
      <c r="E6" s="299"/>
      <c r="F6" s="299"/>
      <c r="G6" s="299"/>
      <c r="H6" s="299"/>
      <c r="I6" s="299"/>
    </row>
    <row r="7" spans="1:9" s="3" customFormat="1" ht="15.75" x14ac:dyDescent="0.25">
      <c r="A7" s="237" t="s">
        <v>4</v>
      </c>
      <c r="B7" s="114" t="s">
        <v>209</v>
      </c>
      <c r="C7" s="299"/>
      <c r="D7" s="299"/>
      <c r="E7" s="299"/>
      <c r="F7" s="299"/>
      <c r="G7" s="299"/>
      <c r="H7" s="299"/>
      <c r="I7" s="299"/>
    </row>
    <row r="8" spans="1:9" s="3" customFormat="1" ht="15.75" x14ac:dyDescent="0.25">
      <c r="A8" s="237" t="s">
        <v>2</v>
      </c>
      <c r="B8" s="114" t="s">
        <v>184</v>
      </c>
      <c r="C8" s="299"/>
      <c r="D8" s="299"/>
      <c r="E8" s="299"/>
      <c r="F8" s="299"/>
      <c r="G8" s="299"/>
      <c r="H8" s="299"/>
      <c r="I8" s="299"/>
    </row>
    <row r="9" spans="1:9" s="3" customFormat="1" ht="15.75" x14ac:dyDescent="0.25">
      <c r="A9" s="238" t="s">
        <v>3</v>
      </c>
      <c r="B9" s="114" t="s">
        <v>243</v>
      </c>
      <c r="C9" s="299"/>
      <c r="D9" s="299"/>
      <c r="E9" s="299"/>
      <c r="F9" s="299"/>
      <c r="G9" s="299"/>
      <c r="H9" s="299"/>
      <c r="I9" s="299"/>
    </row>
    <row r="10" spans="1:9" s="5" customFormat="1" ht="15.75" x14ac:dyDescent="0.25">
      <c r="A10" s="239"/>
      <c r="B10" s="300" t="s">
        <v>5</v>
      </c>
      <c r="C10" s="301"/>
      <c r="D10" s="301"/>
      <c r="E10" s="301"/>
      <c r="F10" s="301"/>
      <c r="G10" s="301"/>
      <c r="H10" s="301"/>
      <c r="I10" s="301"/>
    </row>
    <row r="11" spans="1:9" s="5" customFormat="1" ht="80.45" customHeight="1" x14ac:dyDescent="0.25">
      <c r="A11" s="239"/>
      <c r="B11" s="117" t="s">
        <v>6</v>
      </c>
      <c r="C11" s="254">
        <v>150</v>
      </c>
      <c r="D11" s="115"/>
      <c r="E11" s="116" t="s">
        <v>7</v>
      </c>
      <c r="F11" s="312" t="s">
        <v>185</v>
      </c>
      <c r="G11" s="312"/>
      <c r="H11" s="312"/>
      <c r="I11" s="312"/>
    </row>
    <row r="12" spans="1:9" s="5" customFormat="1" ht="15.75" x14ac:dyDescent="0.25">
      <c r="A12" s="302" t="s">
        <v>237</v>
      </c>
      <c r="B12" s="303"/>
      <c r="C12" s="303"/>
      <c r="D12" s="303"/>
      <c r="E12" s="303"/>
      <c r="F12" s="303"/>
      <c r="G12" s="303"/>
      <c r="H12" s="303"/>
      <c r="I12" s="303"/>
    </row>
    <row r="13" spans="1:9" s="5" customFormat="1" ht="16.5" thickBot="1" x14ac:dyDescent="0.3">
      <c r="A13" s="293" t="s">
        <v>8</v>
      </c>
      <c r="B13" s="294"/>
      <c r="C13" s="294"/>
      <c r="D13" s="294"/>
      <c r="E13" s="294"/>
      <c r="F13" s="294"/>
      <c r="G13" s="294"/>
      <c r="H13" s="294"/>
      <c r="I13" s="294"/>
    </row>
    <row r="14" spans="1:9" s="5" customFormat="1" ht="20.25" thickBot="1" x14ac:dyDescent="0.3">
      <c r="A14" s="298" t="s">
        <v>228</v>
      </c>
      <c r="B14" s="298"/>
      <c r="C14" s="298"/>
      <c r="D14" s="298"/>
      <c r="E14" s="298"/>
      <c r="F14" s="298"/>
      <c r="G14" s="298"/>
      <c r="H14" s="298"/>
      <c r="I14" s="298"/>
    </row>
    <row r="15" spans="1:9" s="118" customFormat="1" ht="18.75" thickTop="1" thickBot="1" x14ac:dyDescent="0.3">
      <c r="A15" s="295" t="s">
        <v>9</v>
      </c>
      <c r="B15" s="295"/>
      <c r="C15" s="81"/>
      <c r="D15" s="81"/>
      <c r="E15" s="81"/>
      <c r="F15" s="84"/>
      <c r="G15" s="84"/>
      <c r="H15" s="84"/>
      <c r="I15" s="84"/>
    </row>
    <row r="16" spans="1:9" s="122" customFormat="1" ht="15" customHeight="1" thickTop="1" thickBot="1" x14ac:dyDescent="0.3">
      <c r="A16" s="119" t="s">
        <v>10</v>
      </c>
      <c r="B16" s="120" t="s">
        <v>11</v>
      </c>
      <c r="C16" s="121"/>
      <c r="D16" s="77"/>
      <c r="E16" s="77"/>
      <c r="F16" s="78"/>
      <c r="G16" s="78"/>
      <c r="H16" s="78"/>
      <c r="I16" s="78"/>
    </row>
    <row r="17" spans="1:9" s="122" customFormat="1" ht="15" customHeight="1" thickBot="1" x14ac:dyDescent="0.3">
      <c r="A17" s="119" t="s">
        <v>101</v>
      </c>
      <c r="B17" s="120" t="s">
        <v>192</v>
      </c>
      <c r="C17" s="121"/>
      <c r="D17" s="77"/>
      <c r="E17" s="77"/>
      <c r="F17" s="78"/>
      <c r="G17" s="78"/>
      <c r="H17" s="78"/>
      <c r="I17" s="78"/>
    </row>
    <row r="18" spans="1:9" s="122" customFormat="1" ht="15" customHeight="1" thickBot="1" x14ac:dyDescent="0.3">
      <c r="A18" s="123" t="s">
        <v>12</v>
      </c>
      <c r="B18" s="124" t="s">
        <v>196</v>
      </c>
      <c r="C18" s="87"/>
      <c r="D18" s="87"/>
      <c r="E18" s="77"/>
      <c r="F18" s="78"/>
      <c r="G18" s="78"/>
      <c r="H18" s="78"/>
      <c r="I18" s="78"/>
    </row>
    <row r="19" spans="1:9" s="122" customFormat="1" ht="15" customHeight="1" thickBot="1" x14ac:dyDescent="0.3">
      <c r="A19" s="125" t="s">
        <v>13</v>
      </c>
      <c r="B19" s="126">
        <v>396</v>
      </c>
      <c r="C19" s="95"/>
      <c r="D19" s="95"/>
      <c r="E19" s="79"/>
      <c r="F19" s="80"/>
      <c r="G19" s="80"/>
      <c r="H19" s="80"/>
      <c r="I19" s="80"/>
    </row>
    <row r="20" spans="1:9" s="122" customFormat="1" ht="15" customHeight="1" x14ac:dyDescent="0.25">
      <c r="A20" s="127" t="s">
        <v>14</v>
      </c>
      <c r="B20" s="128" t="s">
        <v>15</v>
      </c>
      <c r="C20" s="128" t="s">
        <v>16</v>
      </c>
      <c r="D20" s="128" t="s">
        <v>17</v>
      </c>
      <c r="E20" s="128" t="s">
        <v>18</v>
      </c>
      <c r="F20" s="128" t="s">
        <v>19</v>
      </c>
      <c r="G20" s="128" t="s">
        <v>20</v>
      </c>
      <c r="H20" s="128" t="s">
        <v>21</v>
      </c>
      <c r="I20" s="128" t="s">
        <v>22</v>
      </c>
    </row>
    <row r="21" spans="1:9" s="122" customFormat="1" ht="12.75" x14ac:dyDescent="0.25">
      <c r="A21" s="129" t="s">
        <v>211</v>
      </c>
      <c r="B21" s="130">
        <v>9999999</v>
      </c>
      <c r="C21" s="131">
        <v>1</v>
      </c>
      <c r="D21" s="132">
        <v>70000</v>
      </c>
      <c r="E21" s="133">
        <f t="shared" ref="E21:E50" si="0">C21*D21</f>
        <v>70000</v>
      </c>
      <c r="F21" s="240" t="s">
        <v>213</v>
      </c>
      <c r="G21" s="241" t="s">
        <v>187</v>
      </c>
      <c r="H21" s="221">
        <v>60</v>
      </c>
      <c r="I21" s="242" t="s">
        <v>232</v>
      </c>
    </row>
    <row r="22" spans="1:9" s="122" customFormat="1" ht="12.75" x14ac:dyDescent="0.25">
      <c r="A22" s="129">
        <v>2</v>
      </c>
      <c r="B22" s="130"/>
      <c r="C22" s="131"/>
      <c r="D22" s="132">
        <v>0</v>
      </c>
      <c r="E22" s="133">
        <f t="shared" si="0"/>
        <v>0</v>
      </c>
      <c r="F22" s="240"/>
      <c r="G22" s="241"/>
      <c r="H22" s="221"/>
      <c r="I22" s="242"/>
    </row>
    <row r="23" spans="1:9" s="122" customFormat="1" ht="12.75" x14ac:dyDescent="0.25">
      <c r="A23" s="129">
        <v>3</v>
      </c>
      <c r="B23" s="130"/>
      <c r="C23" s="131"/>
      <c r="D23" s="132">
        <v>0</v>
      </c>
      <c r="E23" s="133">
        <f t="shared" si="0"/>
        <v>0</v>
      </c>
      <c r="F23" s="240"/>
      <c r="G23" s="241"/>
      <c r="H23" s="221"/>
      <c r="I23" s="242"/>
    </row>
    <row r="24" spans="1:9" s="122" customFormat="1" ht="12.75" x14ac:dyDescent="0.25">
      <c r="A24" s="129">
        <v>4</v>
      </c>
      <c r="B24" s="130"/>
      <c r="C24" s="131"/>
      <c r="D24" s="132">
        <v>0</v>
      </c>
      <c r="E24" s="133">
        <f t="shared" si="0"/>
        <v>0</v>
      </c>
      <c r="F24" s="240"/>
      <c r="G24" s="241"/>
      <c r="H24" s="221"/>
      <c r="I24" s="242"/>
    </row>
    <row r="25" spans="1:9" s="122" customFormat="1" ht="12.75" x14ac:dyDescent="0.25">
      <c r="A25" s="129">
        <v>5</v>
      </c>
      <c r="B25" s="130"/>
      <c r="C25" s="131"/>
      <c r="D25" s="132">
        <v>0</v>
      </c>
      <c r="E25" s="133">
        <f t="shared" si="0"/>
        <v>0</v>
      </c>
      <c r="F25" s="240"/>
      <c r="G25" s="241"/>
      <c r="H25" s="221"/>
      <c r="I25" s="242"/>
    </row>
    <row r="26" spans="1:9" s="122" customFormat="1" ht="12.75" x14ac:dyDescent="0.25">
      <c r="A26" s="129">
        <v>6</v>
      </c>
      <c r="B26" s="130"/>
      <c r="C26" s="131"/>
      <c r="D26" s="132">
        <v>0</v>
      </c>
      <c r="E26" s="133">
        <f t="shared" si="0"/>
        <v>0</v>
      </c>
      <c r="F26" s="240"/>
      <c r="G26" s="241"/>
      <c r="H26" s="221"/>
      <c r="I26" s="242"/>
    </row>
    <row r="27" spans="1:9" s="122" customFormat="1" ht="12.75" x14ac:dyDescent="0.25">
      <c r="A27" s="129">
        <v>7</v>
      </c>
      <c r="B27" s="130"/>
      <c r="C27" s="131"/>
      <c r="D27" s="132">
        <v>0</v>
      </c>
      <c r="E27" s="133">
        <f t="shared" si="0"/>
        <v>0</v>
      </c>
      <c r="F27" s="240"/>
      <c r="G27" s="241"/>
      <c r="H27" s="221"/>
      <c r="I27" s="242"/>
    </row>
    <row r="28" spans="1:9" s="122" customFormat="1" ht="12.75" x14ac:dyDescent="0.25">
      <c r="A28" s="129">
        <v>8</v>
      </c>
      <c r="B28" s="130"/>
      <c r="C28" s="131"/>
      <c r="D28" s="132">
        <v>0</v>
      </c>
      <c r="E28" s="133">
        <f t="shared" si="0"/>
        <v>0</v>
      </c>
      <c r="F28" s="240"/>
      <c r="G28" s="241"/>
      <c r="H28" s="221"/>
      <c r="I28" s="242"/>
    </row>
    <row r="29" spans="1:9" s="122" customFormat="1" ht="12.75" x14ac:dyDescent="0.25">
      <c r="A29" s="129">
        <v>9</v>
      </c>
      <c r="B29" s="130"/>
      <c r="C29" s="131"/>
      <c r="D29" s="132">
        <v>0</v>
      </c>
      <c r="E29" s="133">
        <f t="shared" si="0"/>
        <v>0</v>
      </c>
      <c r="F29" s="240"/>
      <c r="G29" s="241"/>
      <c r="H29" s="221"/>
      <c r="I29" s="242"/>
    </row>
    <row r="30" spans="1:9" s="122" customFormat="1" ht="12.75" x14ac:dyDescent="0.25">
      <c r="A30" s="129">
        <v>10</v>
      </c>
      <c r="B30" s="130"/>
      <c r="C30" s="131"/>
      <c r="D30" s="132">
        <v>0</v>
      </c>
      <c r="E30" s="133">
        <f t="shared" si="0"/>
        <v>0</v>
      </c>
      <c r="F30" s="240"/>
      <c r="G30" s="241"/>
      <c r="H30" s="221"/>
      <c r="I30" s="242"/>
    </row>
    <row r="31" spans="1:9" s="122" customFormat="1" ht="12.75" x14ac:dyDescent="0.25">
      <c r="A31" s="129">
        <v>11</v>
      </c>
      <c r="B31" s="130"/>
      <c r="C31" s="131"/>
      <c r="D31" s="132">
        <v>0</v>
      </c>
      <c r="E31" s="133">
        <f t="shared" si="0"/>
        <v>0</v>
      </c>
      <c r="F31" s="240"/>
      <c r="G31" s="241"/>
      <c r="H31" s="221"/>
      <c r="I31" s="242"/>
    </row>
    <row r="32" spans="1:9" s="122" customFormat="1" ht="12.75" x14ac:dyDescent="0.25">
      <c r="A32" s="129">
        <v>12</v>
      </c>
      <c r="B32" s="130"/>
      <c r="C32" s="131"/>
      <c r="D32" s="132">
        <v>0</v>
      </c>
      <c r="E32" s="133">
        <f t="shared" si="0"/>
        <v>0</v>
      </c>
      <c r="F32" s="240"/>
      <c r="G32" s="241"/>
      <c r="H32" s="221"/>
      <c r="I32" s="242"/>
    </row>
    <row r="33" spans="1:9" s="122" customFormat="1" ht="12.75" x14ac:dyDescent="0.25">
      <c r="A33" s="129">
        <v>13</v>
      </c>
      <c r="B33" s="130"/>
      <c r="C33" s="131"/>
      <c r="D33" s="132">
        <v>0</v>
      </c>
      <c r="E33" s="133">
        <f t="shared" si="0"/>
        <v>0</v>
      </c>
      <c r="F33" s="240"/>
      <c r="G33" s="241"/>
      <c r="H33" s="221"/>
      <c r="I33" s="242"/>
    </row>
    <row r="34" spans="1:9" s="122" customFormat="1" ht="12.75" x14ac:dyDescent="0.25">
      <c r="A34" s="129">
        <v>14</v>
      </c>
      <c r="B34" s="130"/>
      <c r="C34" s="131"/>
      <c r="D34" s="132">
        <v>0</v>
      </c>
      <c r="E34" s="133">
        <f t="shared" si="0"/>
        <v>0</v>
      </c>
      <c r="F34" s="240"/>
      <c r="G34" s="241"/>
      <c r="H34" s="221"/>
      <c r="I34" s="242"/>
    </row>
    <row r="35" spans="1:9" s="122" customFormat="1" ht="12.75" x14ac:dyDescent="0.25">
      <c r="A35" s="129">
        <v>15</v>
      </c>
      <c r="B35" s="130"/>
      <c r="C35" s="131"/>
      <c r="D35" s="132">
        <v>0</v>
      </c>
      <c r="E35" s="133">
        <f t="shared" si="0"/>
        <v>0</v>
      </c>
      <c r="F35" s="240"/>
      <c r="G35" s="241"/>
      <c r="H35" s="221"/>
      <c r="I35" s="242"/>
    </row>
    <row r="36" spans="1:9" s="122" customFormat="1" ht="12.75" x14ac:dyDescent="0.25">
      <c r="A36" s="129">
        <v>16</v>
      </c>
      <c r="B36" s="130"/>
      <c r="C36" s="131"/>
      <c r="D36" s="132">
        <v>0</v>
      </c>
      <c r="E36" s="133">
        <f t="shared" si="0"/>
        <v>0</v>
      </c>
      <c r="F36" s="240"/>
      <c r="G36" s="241"/>
      <c r="H36" s="221"/>
      <c r="I36" s="242"/>
    </row>
    <row r="37" spans="1:9" s="122" customFormat="1" ht="12.75" x14ac:dyDescent="0.25">
      <c r="A37" s="129">
        <v>17</v>
      </c>
      <c r="B37" s="130"/>
      <c r="C37" s="131"/>
      <c r="D37" s="132">
        <v>0</v>
      </c>
      <c r="E37" s="133">
        <f t="shared" si="0"/>
        <v>0</v>
      </c>
      <c r="F37" s="240"/>
      <c r="G37" s="241"/>
      <c r="H37" s="221"/>
      <c r="I37" s="242"/>
    </row>
    <row r="38" spans="1:9" s="122" customFormat="1" ht="12.75" x14ac:dyDescent="0.25">
      <c r="A38" s="129">
        <v>18</v>
      </c>
      <c r="B38" s="130"/>
      <c r="C38" s="131"/>
      <c r="D38" s="132">
        <v>0</v>
      </c>
      <c r="E38" s="133">
        <f t="shared" si="0"/>
        <v>0</v>
      </c>
      <c r="F38" s="240"/>
      <c r="G38" s="241"/>
      <c r="H38" s="221"/>
      <c r="I38" s="242"/>
    </row>
    <row r="39" spans="1:9" s="122" customFormat="1" ht="12.75" x14ac:dyDescent="0.25">
      <c r="A39" s="129">
        <v>19</v>
      </c>
      <c r="B39" s="130"/>
      <c r="C39" s="131"/>
      <c r="D39" s="132">
        <v>0</v>
      </c>
      <c r="E39" s="133">
        <f t="shared" si="0"/>
        <v>0</v>
      </c>
      <c r="F39" s="240"/>
      <c r="G39" s="241"/>
      <c r="H39" s="221"/>
      <c r="I39" s="242"/>
    </row>
    <row r="40" spans="1:9" s="122" customFormat="1" ht="12.75" x14ac:dyDescent="0.25">
      <c r="A40" s="129">
        <v>20</v>
      </c>
      <c r="B40" s="130"/>
      <c r="C40" s="131"/>
      <c r="D40" s="132">
        <v>0</v>
      </c>
      <c r="E40" s="133">
        <f t="shared" si="0"/>
        <v>0</v>
      </c>
      <c r="F40" s="240"/>
      <c r="G40" s="241"/>
      <c r="H40" s="221"/>
      <c r="I40" s="242"/>
    </row>
    <row r="41" spans="1:9" s="122" customFormat="1" ht="12.75" x14ac:dyDescent="0.25">
      <c r="A41" s="129">
        <v>21</v>
      </c>
      <c r="B41" s="130"/>
      <c r="C41" s="131"/>
      <c r="D41" s="132">
        <v>0</v>
      </c>
      <c r="E41" s="133">
        <f t="shared" si="0"/>
        <v>0</v>
      </c>
      <c r="F41" s="240"/>
      <c r="G41" s="241"/>
      <c r="H41" s="221"/>
      <c r="I41" s="242"/>
    </row>
    <row r="42" spans="1:9" s="122" customFormat="1" ht="12.75" x14ac:dyDescent="0.25">
      <c r="A42" s="129">
        <v>22</v>
      </c>
      <c r="B42" s="130"/>
      <c r="C42" s="131"/>
      <c r="D42" s="132">
        <v>0</v>
      </c>
      <c r="E42" s="133">
        <f t="shared" si="0"/>
        <v>0</v>
      </c>
      <c r="F42" s="240"/>
      <c r="G42" s="241"/>
      <c r="H42" s="221"/>
      <c r="I42" s="242"/>
    </row>
    <row r="43" spans="1:9" s="122" customFormat="1" ht="12.75" x14ac:dyDescent="0.25">
      <c r="A43" s="129">
        <v>23</v>
      </c>
      <c r="B43" s="130"/>
      <c r="C43" s="131"/>
      <c r="D43" s="132">
        <v>0</v>
      </c>
      <c r="E43" s="133">
        <f t="shared" si="0"/>
        <v>0</v>
      </c>
      <c r="F43" s="240"/>
      <c r="G43" s="241"/>
      <c r="H43" s="221"/>
      <c r="I43" s="242"/>
    </row>
    <row r="44" spans="1:9" s="122" customFormat="1" ht="12.75" x14ac:dyDescent="0.25">
      <c r="A44" s="129">
        <v>24</v>
      </c>
      <c r="B44" s="130"/>
      <c r="C44" s="131"/>
      <c r="D44" s="132">
        <v>0</v>
      </c>
      <c r="E44" s="133">
        <f t="shared" si="0"/>
        <v>0</v>
      </c>
      <c r="F44" s="240"/>
      <c r="G44" s="241"/>
      <c r="H44" s="221"/>
      <c r="I44" s="242"/>
    </row>
    <row r="45" spans="1:9" s="122" customFormat="1" ht="12.75" x14ac:dyDescent="0.25">
      <c r="A45" s="129">
        <v>25</v>
      </c>
      <c r="B45" s="130"/>
      <c r="C45" s="131"/>
      <c r="D45" s="132">
        <v>0</v>
      </c>
      <c r="E45" s="133">
        <f t="shared" si="0"/>
        <v>0</v>
      </c>
      <c r="F45" s="240"/>
      <c r="G45" s="241"/>
      <c r="H45" s="221"/>
      <c r="I45" s="242"/>
    </row>
    <row r="46" spans="1:9" s="122" customFormat="1" ht="12.75" x14ac:dyDescent="0.25">
      <c r="A46" s="129">
        <v>26</v>
      </c>
      <c r="B46" s="130"/>
      <c r="C46" s="131"/>
      <c r="D46" s="132">
        <v>0</v>
      </c>
      <c r="E46" s="133">
        <f t="shared" si="0"/>
        <v>0</v>
      </c>
      <c r="F46" s="240"/>
      <c r="G46" s="241"/>
      <c r="H46" s="221"/>
      <c r="I46" s="242"/>
    </row>
    <row r="47" spans="1:9" s="122" customFormat="1" ht="12.75" x14ac:dyDescent="0.25">
      <c r="A47" s="129">
        <v>27</v>
      </c>
      <c r="B47" s="130"/>
      <c r="C47" s="131"/>
      <c r="D47" s="132">
        <v>0</v>
      </c>
      <c r="E47" s="133">
        <f t="shared" si="0"/>
        <v>0</v>
      </c>
      <c r="F47" s="240"/>
      <c r="G47" s="241"/>
      <c r="H47" s="221"/>
      <c r="I47" s="242"/>
    </row>
    <row r="48" spans="1:9" s="122" customFormat="1" ht="12.75" x14ac:dyDescent="0.25">
      <c r="A48" s="129">
        <v>28</v>
      </c>
      <c r="B48" s="130"/>
      <c r="C48" s="131"/>
      <c r="D48" s="132">
        <v>0</v>
      </c>
      <c r="E48" s="133">
        <f t="shared" si="0"/>
        <v>0</v>
      </c>
      <c r="F48" s="240"/>
      <c r="G48" s="241"/>
      <c r="H48" s="221"/>
      <c r="I48" s="242"/>
    </row>
    <row r="49" spans="1:9" s="122" customFormat="1" ht="12.75" x14ac:dyDescent="0.25">
      <c r="A49" s="129">
        <v>29</v>
      </c>
      <c r="B49" s="130"/>
      <c r="C49" s="131"/>
      <c r="D49" s="132">
        <v>0</v>
      </c>
      <c r="E49" s="133">
        <f t="shared" si="0"/>
        <v>0</v>
      </c>
      <c r="F49" s="240"/>
      <c r="G49" s="241"/>
      <c r="H49" s="221"/>
      <c r="I49" s="242"/>
    </row>
    <row r="50" spans="1:9" s="122" customFormat="1" ht="12.75" x14ac:dyDescent="0.25">
      <c r="A50" s="129">
        <v>30</v>
      </c>
      <c r="B50" s="130"/>
      <c r="C50" s="131"/>
      <c r="D50" s="132">
        <v>0</v>
      </c>
      <c r="E50" s="133">
        <f t="shared" si="0"/>
        <v>0</v>
      </c>
      <c r="F50" s="240"/>
      <c r="G50" s="241"/>
      <c r="H50" s="221"/>
      <c r="I50" s="242"/>
    </row>
    <row r="51" spans="1:9" s="122" customFormat="1" ht="13.5" thickBot="1" x14ac:dyDescent="0.3">
      <c r="A51" s="134" t="s">
        <v>23</v>
      </c>
      <c r="B51" s="135" t="s">
        <v>18</v>
      </c>
      <c r="C51" s="136">
        <f>SUM(C21:C50)</f>
        <v>1</v>
      </c>
      <c r="D51" s="137"/>
      <c r="E51" s="133">
        <f>SUM(E21:E50)</f>
        <v>70000</v>
      </c>
      <c r="F51" s="243"/>
      <c r="G51" s="241"/>
      <c r="H51" s="221"/>
      <c r="I51" s="242"/>
    </row>
    <row r="52" spans="1:9" s="138" customFormat="1" ht="18" thickBot="1" x14ac:dyDescent="0.3">
      <c r="A52" s="295" t="s">
        <v>24</v>
      </c>
      <c r="B52" s="295"/>
      <c r="C52" s="81"/>
      <c r="D52" s="81"/>
      <c r="E52" s="81"/>
      <c r="F52" s="82"/>
      <c r="G52" s="83"/>
      <c r="H52" s="84"/>
      <c r="I52" s="84"/>
    </row>
    <row r="53" spans="1:9" s="122" customFormat="1" ht="14.25" thickTop="1" thickBot="1" x14ac:dyDescent="0.3">
      <c r="A53" s="119" t="s">
        <v>10</v>
      </c>
      <c r="B53" s="120" t="s">
        <v>11</v>
      </c>
      <c r="C53" s="121"/>
      <c r="D53" s="77"/>
      <c r="E53" s="77"/>
      <c r="F53" s="85"/>
      <c r="G53" s="86"/>
      <c r="H53" s="78"/>
      <c r="I53" s="78"/>
    </row>
    <row r="54" spans="1:9" s="122" customFormat="1" ht="13.5" thickBot="1" x14ac:dyDescent="0.3">
      <c r="A54" s="119" t="s">
        <v>101</v>
      </c>
      <c r="B54" s="120" t="s">
        <v>193</v>
      </c>
      <c r="C54" s="121"/>
      <c r="D54" s="77"/>
      <c r="E54" s="77"/>
      <c r="F54" s="85"/>
      <c r="G54" s="86"/>
      <c r="H54" s="78"/>
      <c r="I54" s="78"/>
    </row>
    <row r="55" spans="1:9" s="122" customFormat="1" ht="13.5" thickBot="1" x14ac:dyDescent="0.3">
      <c r="A55" s="123" t="s">
        <v>12</v>
      </c>
      <c r="B55" s="124" t="s">
        <v>195</v>
      </c>
      <c r="C55" s="87"/>
      <c r="D55" s="77"/>
      <c r="E55" s="77"/>
      <c r="F55" s="85"/>
      <c r="G55" s="86"/>
      <c r="H55" s="78"/>
      <c r="I55" s="78"/>
    </row>
    <row r="56" spans="1:9" s="122" customFormat="1" ht="13.5" thickBot="1" x14ac:dyDescent="0.3">
      <c r="A56" s="125" t="s">
        <v>13</v>
      </c>
      <c r="B56" s="126">
        <v>396</v>
      </c>
      <c r="C56" s="87"/>
      <c r="D56" s="77"/>
      <c r="E56" s="77"/>
      <c r="F56" s="88"/>
      <c r="G56" s="89"/>
      <c r="H56" s="80"/>
      <c r="I56" s="80"/>
    </row>
    <row r="57" spans="1:9" s="122" customFormat="1" ht="12.75" x14ac:dyDescent="0.25">
      <c r="A57" s="139" t="s">
        <v>14</v>
      </c>
      <c r="B57" s="140" t="s">
        <v>15</v>
      </c>
      <c r="C57" s="141" t="s">
        <v>16</v>
      </c>
      <c r="D57" s="141" t="s">
        <v>17</v>
      </c>
      <c r="E57" s="142" t="s">
        <v>25</v>
      </c>
      <c r="F57" s="128" t="s">
        <v>19</v>
      </c>
      <c r="G57" s="143" t="s">
        <v>20</v>
      </c>
      <c r="H57" s="128" t="s">
        <v>21</v>
      </c>
      <c r="I57" s="128" t="s">
        <v>22</v>
      </c>
    </row>
    <row r="58" spans="1:9" s="122" customFormat="1" ht="12.75" x14ac:dyDescent="0.25">
      <c r="A58" s="129" t="s">
        <v>211</v>
      </c>
      <c r="B58" s="145" t="s">
        <v>26</v>
      </c>
      <c r="C58" s="131">
        <v>0.23</v>
      </c>
      <c r="D58" s="132">
        <v>25000</v>
      </c>
      <c r="E58" s="133">
        <f t="shared" ref="E58:E67" si="1">C58*D58</f>
        <v>5750</v>
      </c>
      <c r="F58" s="240" t="s">
        <v>186</v>
      </c>
      <c r="G58" s="241" t="s">
        <v>187</v>
      </c>
      <c r="H58" s="221">
        <v>75</v>
      </c>
      <c r="I58" s="242" t="s">
        <v>232</v>
      </c>
    </row>
    <row r="59" spans="1:9" s="122" customFormat="1" ht="12.75" x14ac:dyDescent="0.25">
      <c r="A59" s="144">
        <v>2</v>
      </c>
      <c r="B59" s="145" t="s">
        <v>26</v>
      </c>
      <c r="C59" s="131"/>
      <c r="D59" s="132">
        <v>0</v>
      </c>
      <c r="E59" s="133">
        <f t="shared" si="1"/>
        <v>0</v>
      </c>
      <c r="F59" s="240"/>
      <c r="G59" s="241"/>
      <c r="H59" s="221"/>
      <c r="I59" s="242"/>
    </row>
    <row r="60" spans="1:9" s="122" customFormat="1" ht="12.75" x14ac:dyDescent="0.25">
      <c r="A60" s="144">
        <v>3</v>
      </c>
      <c r="B60" s="145" t="s">
        <v>26</v>
      </c>
      <c r="C60" s="131"/>
      <c r="D60" s="132">
        <v>0</v>
      </c>
      <c r="E60" s="133">
        <f t="shared" si="1"/>
        <v>0</v>
      </c>
      <c r="F60" s="240"/>
      <c r="G60" s="241"/>
      <c r="H60" s="221"/>
      <c r="I60" s="242"/>
    </row>
    <row r="61" spans="1:9" s="122" customFormat="1" ht="12.75" x14ac:dyDescent="0.25">
      <c r="A61" s="144">
        <v>4</v>
      </c>
      <c r="B61" s="145" t="s">
        <v>26</v>
      </c>
      <c r="C61" s="131"/>
      <c r="D61" s="132">
        <v>0</v>
      </c>
      <c r="E61" s="133">
        <f t="shared" si="1"/>
        <v>0</v>
      </c>
      <c r="F61" s="240"/>
      <c r="G61" s="241"/>
      <c r="H61" s="221"/>
      <c r="I61" s="242"/>
    </row>
    <row r="62" spans="1:9" s="122" customFormat="1" ht="12.75" x14ac:dyDescent="0.25">
      <c r="A62" s="144">
        <v>5</v>
      </c>
      <c r="B62" s="145" t="s">
        <v>26</v>
      </c>
      <c r="C62" s="131"/>
      <c r="D62" s="132">
        <v>0</v>
      </c>
      <c r="E62" s="133">
        <f t="shared" si="1"/>
        <v>0</v>
      </c>
      <c r="F62" s="240"/>
      <c r="G62" s="241"/>
      <c r="H62" s="221"/>
      <c r="I62" s="242"/>
    </row>
    <row r="63" spans="1:9" s="122" customFormat="1" ht="12.75" x14ac:dyDescent="0.25">
      <c r="A63" s="144">
        <v>6</v>
      </c>
      <c r="B63" s="145" t="s">
        <v>26</v>
      </c>
      <c r="C63" s="131"/>
      <c r="D63" s="132">
        <v>0</v>
      </c>
      <c r="E63" s="133">
        <f t="shared" si="1"/>
        <v>0</v>
      </c>
      <c r="F63" s="240"/>
      <c r="G63" s="241"/>
      <c r="H63" s="221"/>
      <c r="I63" s="242"/>
    </row>
    <row r="64" spans="1:9" s="122" customFormat="1" ht="12.75" x14ac:dyDescent="0.25">
      <c r="A64" s="144">
        <v>7</v>
      </c>
      <c r="B64" s="145" t="s">
        <v>26</v>
      </c>
      <c r="C64" s="131"/>
      <c r="D64" s="132">
        <v>0</v>
      </c>
      <c r="E64" s="133">
        <f t="shared" si="1"/>
        <v>0</v>
      </c>
      <c r="F64" s="240"/>
      <c r="G64" s="241"/>
      <c r="H64" s="221"/>
      <c r="I64" s="242"/>
    </row>
    <row r="65" spans="1:9" s="122" customFormat="1" ht="12.75" x14ac:dyDescent="0.25">
      <c r="A65" s="144">
        <v>8</v>
      </c>
      <c r="B65" s="145" t="s">
        <v>26</v>
      </c>
      <c r="C65" s="131"/>
      <c r="D65" s="132">
        <v>0</v>
      </c>
      <c r="E65" s="133">
        <f t="shared" si="1"/>
        <v>0</v>
      </c>
      <c r="F65" s="240"/>
      <c r="G65" s="241"/>
      <c r="H65" s="221"/>
      <c r="I65" s="242"/>
    </row>
    <row r="66" spans="1:9" s="122" customFormat="1" ht="12.75" x14ac:dyDescent="0.25">
      <c r="A66" s="144">
        <v>9</v>
      </c>
      <c r="B66" s="145" t="s">
        <v>26</v>
      </c>
      <c r="C66" s="131"/>
      <c r="D66" s="132">
        <v>0</v>
      </c>
      <c r="E66" s="133">
        <f t="shared" si="1"/>
        <v>0</v>
      </c>
      <c r="F66" s="240"/>
      <c r="G66" s="241"/>
      <c r="H66" s="221"/>
      <c r="I66" s="242"/>
    </row>
    <row r="67" spans="1:9" s="122" customFormat="1" ht="12.75" x14ac:dyDescent="0.25">
      <c r="A67" s="144">
        <v>10</v>
      </c>
      <c r="B67" s="145" t="s">
        <v>26</v>
      </c>
      <c r="C67" s="131"/>
      <c r="D67" s="132">
        <v>0</v>
      </c>
      <c r="E67" s="133">
        <f t="shared" si="1"/>
        <v>0</v>
      </c>
      <c r="F67" s="240"/>
      <c r="G67" s="241"/>
      <c r="H67" s="221"/>
      <c r="I67" s="242"/>
    </row>
    <row r="68" spans="1:9" s="122" customFormat="1" ht="13.5" thickBot="1" x14ac:dyDescent="0.3">
      <c r="A68" s="134" t="s">
        <v>24</v>
      </c>
      <c r="B68" s="146" t="s">
        <v>18</v>
      </c>
      <c r="C68" s="147">
        <f>SUM(C58:C67)</f>
        <v>0.23</v>
      </c>
      <c r="D68" s="137"/>
      <c r="E68" s="133">
        <f>SUM(E58:E67)</f>
        <v>5750</v>
      </c>
      <c r="F68" s="240"/>
      <c r="G68" s="241"/>
      <c r="H68" s="221"/>
      <c r="I68" s="242"/>
    </row>
    <row r="69" spans="1:9" s="148" customFormat="1" ht="18" thickBot="1" x14ac:dyDescent="0.3">
      <c r="A69" s="295" t="s">
        <v>27</v>
      </c>
      <c r="B69" s="295"/>
      <c r="C69" s="81"/>
      <c r="D69" s="81"/>
      <c r="E69" s="81"/>
      <c r="F69" s="84"/>
      <c r="G69" s="83"/>
      <c r="H69" s="84"/>
      <c r="I69" s="84"/>
    </row>
    <row r="70" spans="1:9" s="149" customFormat="1" ht="14.25" thickTop="1" thickBot="1" x14ac:dyDescent="0.3">
      <c r="A70" s="119" t="s">
        <v>10</v>
      </c>
      <c r="B70" s="120" t="s">
        <v>11</v>
      </c>
      <c r="C70" s="121"/>
      <c r="D70" s="87"/>
      <c r="E70" s="77"/>
      <c r="F70" s="78"/>
      <c r="G70" s="86"/>
      <c r="H70" s="78"/>
      <c r="I70" s="78"/>
    </row>
    <row r="71" spans="1:9" s="149" customFormat="1" ht="13.5" thickBot="1" x14ac:dyDescent="0.3">
      <c r="A71" s="119" t="s">
        <v>101</v>
      </c>
      <c r="B71" s="120" t="s">
        <v>210</v>
      </c>
      <c r="C71" s="121"/>
      <c r="D71" s="87"/>
      <c r="E71" s="77"/>
      <c r="F71" s="78"/>
      <c r="G71" s="86"/>
      <c r="H71" s="78"/>
      <c r="I71" s="78"/>
    </row>
    <row r="72" spans="1:9" s="149" customFormat="1" ht="16.5" customHeight="1" thickBot="1" x14ac:dyDescent="0.3">
      <c r="A72" s="123" t="s">
        <v>12</v>
      </c>
      <c r="B72" s="150" t="s">
        <v>194</v>
      </c>
      <c r="C72" s="121"/>
      <c r="D72" s="87"/>
      <c r="E72" s="151"/>
      <c r="F72" s="78"/>
      <c r="G72" s="86"/>
      <c r="H72" s="78"/>
      <c r="I72" s="78"/>
    </row>
    <row r="73" spans="1:9" s="149" customFormat="1" ht="13.5" thickBot="1" x14ac:dyDescent="0.3">
      <c r="A73" s="125" t="s">
        <v>13</v>
      </c>
      <c r="B73" s="126">
        <v>396</v>
      </c>
      <c r="C73" s="87"/>
      <c r="D73" s="87"/>
      <c r="E73" s="77"/>
      <c r="F73" s="78"/>
      <c r="G73" s="86"/>
      <c r="H73" s="78"/>
      <c r="I73" s="78"/>
    </row>
    <row r="74" spans="1:9" s="149" customFormat="1" ht="12.75" x14ac:dyDescent="0.25">
      <c r="A74" s="139" t="s">
        <v>14</v>
      </c>
      <c r="B74" s="152" t="s">
        <v>223</v>
      </c>
      <c r="C74" s="141" t="s">
        <v>16</v>
      </c>
      <c r="D74" s="141" t="s">
        <v>17</v>
      </c>
      <c r="E74" s="142" t="s">
        <v>25</v>
      </c>
      <c r="F74" s="128" t="s">
        <v>19</v>
      </c>
      <c r="G74" s="143" t="s">
        <v>20</v>
      </c>
      <c r="H74" s="128" t="s">
        <v>21</v>
      </c>
      <c r="I74" s="128" t="s">
        <v>22</v>
      </c>
    </row>
    <row r="75" spans="1:9" s="149" customFormat="1" ht="12.75" x14ac:dyDescent="0.25">
      <c r="A75" s="144">
        <v>1</v>
      </c>
      <c r="B75" s="153"/>
      <c r="C75" s="131"/>
      <c r="D75" s="132">
        <v>0</v>
      </c>
      <c r="E75" s="133">
        <f t="shared" ref="E75:E84" si="2">C75*D75</f>
        <v>0</v>
      </c>
      <c r="F75" s="240" t="s">
        <v>0</v>
      </c>
      <c r="G75" s="241"/>
      <c r="H75" s="221"/>
      <c r="I75" s="242"/>
    </row>
    <row r="76" spans="1:9" s="149" customFormat="1" ht="12.75" x14ac:dyDescent="0.25">
      <c r="A76" s="144">
        <v>2</v>
      </c>
      <c r="B76" s="153"/>
      <c r="C76" s="131"/>
      <c r="D76" s="132">
        <v>0</v>
      </c>
      <c r="E76" s="133">
        <f t="shared" si="2"/>
        <v>0</v>
      </c>
      <c r="F76" s="240"/>
      <c r="G76" s="241"/>
      <c r="H76" s="221"/>
      <c r="I76" s="242"/>
    </row>
    <row r="77" spans="1:9" s="149" customFormat="1" ht="12.75" x14ac:dyDescent="0.25">
      <c r="A77" s="144">
        <v>3</v>
      </c>
      <c r="B77" s="153"/>
      <c r="C77" s="131"/>
      <c r="D77" s="132">
        <v>0</v>
      </c>
      <c r="E77" s="133">
        <f t="shared" si="2"/>
        <v>0</v>
      </c>
      <c r="F77" s="240"/>
      <c r="G77" s="241"/>
      <c r="H77" s="221"/>
      <c r="I77" s="242"/>
    </row>
    <row r="78" spans="1:9" s="149" customFormat="1" ht="12.75" x14ac:dyDescent="0.25">
      <c r="A78" s="144">
        <v>4</v>
      </c>
      <c r="B78" s="153"/>
      <c r="C78" s="131"/>
      <c r="D78" s="132">
        <v>0</v>
      </c>
      <c r="E78" s="133">
        <f t="shared" si="2"/>
        <v>0</v>
      </c>
      <c r="F78" s="240"/>
      <c r="G78" s="241"/>
      <c r="H78" s="221"/>
      <c r="I78" s="242"/>
    </row>
    <row r="79" spans="1:9" s="149" customFormat="1" ht="12.75" x14ac:dyDescent="0.25">
      <c r="A79" s="144">
        <v>5</v>
      </c>
      <c r="B79" s="153"/>
      <c r="C79" s="131"/>
      <c r="D79" s="132">
        <v>0</v>
      </c>
      <c r="E79" s="133">
        <f t="shared" si="2"/>
        <v>0</v>
      </c>
      <c r="F79" s="240"/>
      <c r="G79" s="241"/>
      <c r="H79" s="221"/>
      <c r="I79" s="242"/>
    </row>
    <row r="80" spans="1:9" s="149" customFormat="1" ht="12.75" x14ac:dyDescent="0.25">
      <c r="A80" s="144">
        <v>6</v>
      </c>
      <c r="B80" s="153"/>
      <c r="C80" s="131"/>
      <c r="D80" s="132">
        <v>0</v>
      </c>
      <c r="E80" s="133">
        <f t="shared" si="2"/>
        <v>0</v>
      </c>
      <c r="F80" s="240"/>
      <c r="G80" s="241"/>
      <c r="H80" s="221"/>
      <c r="I80" s="242"/>
    </row>
    <row r="81" spans="1:9" s="149" customFormat="1" ht="12.75" x14ac:dyDescent="0.25">
      <c r="A81" s="144">
        <v>7</v>
      </c>
      <c r="B81" s="153"/>
      <c r="C81" s="131"/>
      <c r="D81" s="132">
        <v>0</v>
      </c>
      <c r="E81" s="133">
        <f t="shared" si="2"/>
        <v>0</v>
      </c>
      <c r="F81" s="240"/>
      <c r="G81" s="241"/>
      <c r="H81" s="221"/>
      <c r="I81" s="242"/>
    </row>
    <row r="82" spans="1:9" s="149" customFormat="1" ht="12.75" x14ac:dyDescent="0.25">
      <c r="A82" s="144">
        <v>8</v>
      </c>
      <c r="B82" s="153"/>
      <c r="C82" s="131"/>
      <c r="D82" s="132">
        <v>0</v>
      </c>
      <c r="E82" s="133">
        <f t="shared" si="2"/>
        <v>0</v>
      </c>
      <c r="F82" s="240"/>
      <c r="G82" s="241"/>
      <c r="H82" s="221"/>
      <c r="I82" s="242"/>
    </row>
    <row r="83" spans="1:9" s="149" customFormat="1" ht="12.75" x14ac:dyDescent="0.25">
      <c r="A83" s="144">
        <v>9</v>
      </c>
      <c r="B83" s="153"/>
      <c r="C83" s="131"/>
      <c r="D83" s="132">
        <v>0</v>
      </c>
      <c r="E83" s="133">
        <f t="shared" si="2"/>
        <v>0</v>
      </c>
      <c r="F83" s="240"/>
      <c r="G83" s="241"/>
      <c r="H83" s="221"/>
      <c r="I83" s="242"/>
    </row>
    <row r="84" spans="1:9" s="149" customFormat="1" ht="12.75" x14ac:dyDescent="0.25">
      <c r="A84" s="144">
        <v>10</v>
      </c>
      <c r="B84" s="153"/>
      <c r="C84" s="131"/>
      <c r="D84" s="132">
        <v>0</v>
      </c>
      <c r="E84" s="133">
        <f t="shared" si="2"/>
        <v>0</v>
      </c>
      <c r="F84" s="240"/>
      <c r="G84" s="241"/>
      <c r="H84" s="221"/>
      <c r="I84" s="242"/>
    </row>
    <row r="85" spans="1:9" s="157" customFormat="1" ht="13.5" thickBot="1" x14ac:dyDescent="0.3">
      <c r="A85" s="154" t="s">
        <v>27</v>
      </c>
      <c r="B85" s="155" t="s">
        <v>18</v>
      </c>
      <c r="C85" s="147">
        <f>SUM(C75:C84)</f>
        <v>0</v>
      </c>
      <c r="D85" s="156"/>
      <c r="E85" s="133">
        <f>SUM(E75:E84)</f>
        <v>0</v>
      </c>
      <c r="F85" s="240"/>
      <c r="G85" s="241"/>
      <c r="H85" s="221"/>
      <c r="I85" s="242"/>
    </row>
    <row r="86" spans="1:9" s="138" customFormat="1" ht="18" thickBot="1" x14ac:dyDescent="0.3">
      <c r="A86" s="295" t="s">
        <v>28</v>
      </c>
      <c r="B86" s="295"/>
      <c r="C86" s="81"/>
      <c r="D86" s="81"/>
      <c r="E86" s="81"/>
      <c r="F86" s="84"/>
      <c r="G86" s="83"/>
      <c r="H86" s="84"/>
      <c r="I86" s="84"/>
    </row>
    <row r="87" spans="1:9" s="122" customFormat="1" ht="14.25" thickTop="1" thickBot="1" x14ac:dyDescent="0.3">
      <c r="A87" s="119" t="s">
        <v>29</v>
      </c>
      <c r="B87" s="120" t="s">
        <v>11</v>
      </c>
      <c r="C87" s="121"/>
      <c r="D87" s="87"/>
      <c r="E87" s="77"/>
      <c r="F87" s="78"/>
      <c r="G87" s="86"/>
      <c r="H87" s="78"/>
      <c r="I87" s="78"/>
    </row>
    <row r="88" spans="1:9" s="122" customFormat="1" ht="13.5" thickBot="1" x14ac:dyDescent="0.3">
      <c r="A88" s="119" t="s">
        <v>101</v>
      </c>
      <c r="B88" s="120" t="s">
        <v>198</v>
      </c>
      <c r="C88" s="121"/>
      <c r="D88" s="87"/>
      <c r="E88" s="77"/>
      <c r="F88" s="78"/>
      <c r="G88" s="86"/>
      <c r="H88" s="78"/>
      <c r="I88" s="78"/>
    </row>
    <row r="89" spans="1:9" s="122" customFormat="1" ht="13.5" thickBot="1" x14ac:dyDescent="0.3">
      <c r="A89" s="123" t="s">
        <v>12</v>
      </c>
      <c r="B89" s="124" t="s">
        <v>197</v>
      </c>
      <c r="C89" s="87"/>
      <c r="D89" s="87"/>
      <c r="E89" s="77"/>
      <c r="F89" s="78"/>
      <c r="G89" s="86"/>
      <c r="H89" s="78"/>
      <c r="I89" s="78"/>
    </row>
    <row r="90" spans="1:9" s="122" customFormat="1" ht="13.5" thickBot="1" x14ac:dyDescent="0.3">
      <c r="A90" s="125" t="s">
        <v>13</v>
      </c>
      <c r="B90" s="126">
        <v>396</v>
      </c>
      <c r="C90" s="87"/>
      <c r="D90" s="87"/>
      <c r="E90" s="77"/>
      <c r="F90" s="78"/>
      <c r="G90" s="86"/>
      <c r="H90" s="78"/>
      <c r="I90" s="78"/>
    </row>
    <row r="91" spans="1:9" s="122" customFormat="1" ht="12.75" x14ac:dyDescent="0.25">
      <c r="A91" s="158" t="s">
        <v>14</v>
      </c>
      <c r="B91" s="152" t="s">
        <v>15</v>
      </c>
      <c r="C91" s="141" t="s">
        <v>16</v>
      </c>
      <c r="D91" s="141" t="s">
        <v>17</v>
      </c>
      <c r="E91" s="159" t="s">
        <v>25</v>
      </c>
      <c r="F91" s="128" t="s">
        <v>19</v>
      </c>
      <c r="G91" s="143" t="s">
        <v>20</v>
      </c>
      <c r="H91" s="128" t="s">
        <v>21</v>
      </c>
      <c r="I91" s="128" t="s">
        <v>22</v>
      </c>
    </row>
    <row r="92" spans="1:9" s="122" customFormat="1" ht="12.75" x14ac:dyDescent="0.25">
      <c r="A92" s="144">
        <v>1</v>
      </c>
      <c r="B92" s="145" t="s">
        <v>26</v>
      </c>
      <c r="C92" s="131"/>
      <c r="D92" s="132">
        <v>0</v>
      </c>
      <c r="E92" s="133">
        <f t="shared" ref="E92:E96" si="3">C92*D92</f>
        <v>0</v>
      </c>
      <c r="F92" s="240" t="s">
        <v>0</v>
      </c>
      <c r="G92" s="241"/>
      <c r="H92" s="221"/>
      <c r="I92" s="242"/>
    </row>
    <row r="93" spans="1:9" s="122" customFormat="1" ht="12.75" x14ac:dyDescent="0.25">
      <c r="A93" s="144">
        <v>2</v>
      </c>
      <c r="B93" s="145" t="s">
        <v>26</v>
      </c>
      <c r="C93" s="131"/>
      <c r="D93" s="132">
        <v>0</v>
      </c>
      <c r="E93" s="133">
        <f t="shared" si="3"/>
        <v>0</v>
      </c>
      <c r="F93" s="240" t="s">
        <v>0</v>
      </c>
      <c r="G93" s="241"/>
      <c r="H93" s="221"/>
      <c r="I93" s="242"/>
    </row>
    <row r="94" spans="1:9" s="122" customFormat="1" ht="12.75" x14ac:dyDescent="0.25">
      <c r="A94" s="144">
        <v>3</v>
      </c>
      <c r="B94" s="145" t="s">
        <v>26</v>
      </c>
      <c r="C94" s="131"/>
      <c r="D94" s="132">
        <v>0</v>
      </c>
      <c r="E94" s="133">
        <f t="shared" si="3"/>
        <v>0</v>
      </c>
      <c r="F94" s="240" t="s">
        <v>0</v>
      </c>
      <c r="G94" s="241"/>
      <c r="H94" s="221"/>
      <c r="I94" s="242"/>
    </row>
    <row r="95" spans="1:9" s="122" customFormat="1" ht="12.75" x14ac:dyDescent="0.25">
      <c r="A95" s="144">
        <v>4</v>
      </c>
      <c r="B95" s="145" t="s">
        <v>26</v>
      </c>
      <c r="C95" s="131"/>
      <c r="D95" s="132">
        <v>0</v>
      </c>
      <c r="E95" s="133">
        <f t="shared" si="3"/>
        <v>0</v>
      </c>
      <c r="F95" s="240" t="s">
        <v>0</v>
      </c>
      <c r="G95" s="241"/>
      <c r="H95" s="221"/>
      <c r="I95" s="242"/>
    </row>
    <row r="96" spans="1:9" s="122" customFormat="1" ht="12.75" x14ac:dyDescent="0.25">
      <c r="A96" s="144">
        <v>5</v>
      </c>
      <c r="B96" s="145" t="s">
        <v>26</v>
      </c>
      <c r="C96" s="131"/>
      <c r="D96" s="132">
        <v>0</v>
      </c>
      <c r="E96" s="133">
        <f t="shared" si="3"/>
        <v>0</v>
      </c>
      <c r="F96" s="240" t="s">
        <v>0</v>
      </c>
      <c r="G96" s="241"/>
      <c r="H96" s="221"/>
      <c r="I96" s="242"/>
    </row>
    <row r="97" spans="1:9" s="122" customFormat="1" ht="13.5" thickBot="1" x14ac:dyDescent="0.3">
      <c r="A97" s="134" t="s">
        <v>28</v>
      </c>
      <c r="B97" s="160" t="s">
        <v>18</v>
      </c>
      <c r="C97" s="147">
        <f>SUM(C92:C96)</f>
        <v>0</v>
      </c>
      <c r="D97" s="137"/>
      <c r="E97" s="133">
        <f>SUM(E92:E96)</f>
        <v>0</v>
      </c>
      <c r="F97" s="240" t="s">
        <v>0</v>
      </c>
      <c r="G97" s="241"/>
      <c r="H97" s="221"/>
      <c r="I97" s="242"/>
    </row>
    <row r="98" spans="1:9" s="138" customFormat="1" ht="20.25" thickBot="1" x14ac:dyDescent="0.3">
      <c r="A98" s="298" t="s">
        <v>30</v>
      </c>
      <c r="B98" s="298"/>
      <c r="C98" s="298"/>
      <c r="D98" s="298"/>
      <c r="E98" s="298"/>
      <c r="F98" s="298"/>
      <c r="G98" s="298"/>
      <c r="H98" s="298"/>
      <c r="I98" s="298"/>
    </row>
    <row r="99" spans="1:9" s="118" customFormat="1" ht="18.75" thickTop="1" thickBot="1" x14ac:dyDescent="0.3">
      <c r="A99" s="295" t="s">
        <v>31</v>
      </c>
      <c r="B99" s="295"/>
      <c r="C99" s="81"/>
      <c r="D99" s="81"/>
      <c r="E99" s="81"/>
      <c r="F99" s="84"/>
      <c r="G99" s="83"/>
      <c r="H99" s="84"/>
      <c r="I99" s="84"/>
    </row>
    <row r="100" spans="1:9" s="122" customFormat="1" ht="15" customHeight="1" thickTop="1" thickBot="1" x14ac:dyDescent="0.3">
      <c r="A100" s="119" t="s">
        <v>32</v>
      </c>
      <c r="B100" s="120" t="s">
        <v>33</v>
      </c>
      <c r="C100" s="121"/>
      <c r="D100" s="87"/>
      <c r="E100" s="90"/>
      <c r="F100" s="91"/>
      <c r="G100" s="92"/>
      <c r="H100" s="91"/>
      <c r="I100" s="91"/>
    </row>
    <row r="101" spans="1:9" s="122" customFormat="1" ht="15" customHeight="1" thickBot="1" x14ac:dyDescent="0.3">
      <c r="A101" s="119" t="s">
        <v>101</v>
      </c>
      <c r="B101" s="120" t="s">
        <v>192</v>
      </c>
      <c r="C101" s="121"/>
      <c r="D101" s="87"/>
      <c r="E101" s="90"/>
      <c r="F101" s="91"/>
      <c r="G101" s="92"/>
      <c r="H101" s="91"/>
      <c r="I101" s="91"/>
    </row>
    <row r="102" spans="1:9" s="122" customFormat="1" ht="15" customHeight="1" thickBot="1" x14ac:dyDescent="0.3">
      <c r="A102" s="161" t="s">
        <v>34</v>
      </c>
      <c r="B102" s="126">
        <v>394</v>
      </c>
      <c r="C102" s="93"/>
      <c r="D102" s="87"/>
      <c r="E102" s="90"/>
      <c r="F102" s="91"/>
      <c r="G102" s="92"/>
      <c r="H102" s="91"/>
      <c r="I102" s="91"/>
    </row>
    <row r="103" spans="1:9" s="122" customFormat="1" ht="15" customHeight="1" x14ac:dyDescent="0.25">
      <c r="A103" s="139" t="s">
        <v>14</v>
      </c>
      <c r="B103" s="152" t="s">
        <v>15</v>
      </c>
      <c r="C103" s="141" t="s">
        <v>16</v>
      </c>
      <c r="D103" s="141" t="s">
        <v>35</v>
      </c>
      <c r="E103" s="162"/>
      <c r="F103" s="128" t="s">
        <v>19</v>
      </c>
      <c r="G103" s="143" t="s">
        <v>20</v>
      </c>
      <c r="H103" s="128" t="s">
        <v>21</v>
      </c>
      <c r="I103" s="128" t="s">
        <v>22</v>
      </c>
    </row>
    <row r="104" spans="1:9" s="122" customFormat="1" ht="15" customHeight="1" x14ac:dyDescent="0.25">
      <c r="A104" s="144">
        <v>1</v>
      </c>
      <c r="B104" s="153"/>
      <c r="C104" s="131"/>
      <c r="D104" s="163">
        <v>0</v>
      </c>
      <c r="E104" s="164"/>
      <c r="F104" s="240" t="s">
        <v>0</v>
      </c>
      <c r="G104" s="241"/>
      <c r="H104" s="221"/>
      <c r="I104" s="242"/>
    </row>
    <row r="105" spans="1:9" s="122" customFormat="1" ht="14.1" customHeight="1" x14ac:dyDescent="0.25">
      <c r="A105" s="144">
        <v>2</v>
      </c>
      <c r="B105" s="153"/>
      <c r="C105" s="131"/>
      <c r="D105" s="163">
        <v>0</v>
      </c>
      <c r="E105" s="164"/>
      <c r="F105" s="240" t="s">
        <v>0</v>
      </c>
      <c r="G105" s="241"/>
      <c r="H105" s="221"/>
      <c r="I105" s="242"/>
    </row>
    <row r="106" spans="1:9" s="122" customFormat="1" ht="14.1" customHeight="1" x14ac:dyDescent="0.25">
      <c r="A106" s="144">
        <v>3</v>
      </c>
      <c r="B106" s="153"/>
      <c r="C106" s="131"/>
      <c r="D106" s="163">
        <v>0</v>
      </c>
      <c r="E106" s="164"/>
      <c r="F106" s="240" t="s">
        <v>0</v>
      </c>
      <c r="G106" s="241"/>
      <c r="H106" s="221"/>
      <c r="I106" s="242"/>
    </row>
    <row r="107" spans="1:9" s="122" customFormat="1" ht="14.1" customHeight="1" x14ac:dyDescent="0.25">
      <c r="A107" s="144">
        <v>4</v>
      </c>
      <c r="B107" s="153"/>
      <c r="C107" s="131"/>
      <c r="D107" s="163">
        <v>0</v>
      </c>
      <c r="E107" s="164"/>
      <c r="F107" s="240" t="s">
        <v>0</v>
      </c>
      <c r="G107" s="241"/>
      <c r="H107" s="221"/>
      <c r="I107" s="242"/>
    </row>
    <row r="108" spans="1:9" s="122" customFormat="1" ht="14.1" customHeight="1" x14ac:dyDescent="0.25">
      <c r="A108" s="144">
        <v>5</v>
      </c>
      <c r="B108" s="153"/>
      <c r="C108" s="131"/>
      <c r="D108" s="163">
        <v>0</v>
      </c>
      <c r="E108" s="164"/>
      <c r="F108" s="240" t="s">
        <v>0</v>
      </c>
      <c r="G108" s="241"/>
      <c r="H108" s="221"/>
      <c r="I108" s="242"/>
    </row>
    <row r="109" spans="1:9" s="122" customFormat="1" ht="14.1" customHeight="1" thickBot="1" x14ac:dyDescent="0.3">
      <c r="A109" s="134" t="s">
        <v>36</v>
      </c>
      <c r="B109" s="146" t="s">
        <v>18</v>
      </c>
      <c r="C109" s="147">
        <f>SUM(C104:C108)</f>
        <v>0</v>
      </c>
      <c r="D109" s="165">
        <f>SUM(D104:D108)</f>
        <v>0</v>
      </c>
      <c r="E109" s="166"/>
      <c r="F109" s="240" t="s">
        <v>0</v>
      </c>
      <c r="G109" s="241"/>
      <c r="H109" s="221"/>
      <c r="I109" s="242"/>
    </row>
    <row r="110" spans="1:9" s="122" customFormat="1" ht="18" thickBot="1" x14ac:dyDescent="0.3">
      <c r="A110" s="295" t="s">
        <v>37</v>
      </c>
      <c r="B110" s="295"/>
      <c r="C110" s="81"/>
      <c r="D110" s="81"/>
      <c r="E110" s="81"/>
      <c r="F110" s="84"/>
      <c r="G110" s="83"/>
      <c r="H110" s="84"/>
      <c r="I110" s="84"/>
    </row>
    <row r="111" spans="1:9" s="122" customFormat="1" ht="14.25" thickTop="1" thickBot="1" x14ac:dyDescent="0.3">
      <c r="A111" s="119" t="s">
        <v>32</v>
      </c>
      <c r="B111" s="120" t="s">
        <v>33</v>
      </c>
      <c r="C111" s="121"/>
      <c r="D111" s="77"/>
      <c r="E111" s="77"/>
      <c r="F111" s="78"/>
      <c r="G111" s="86"/>
      <c r="H111" s="78"/>
      <c r="I111" s="78"/>
    </row>
    <row r="112" spans="1:9" s="122" customFormat="1" ht="13.5" thickBot="1" x14ac:dyDescent="0.3">
      <c r="A112" s="119" t="s">
        <v>101</v>
      </c>
      <c r="B112" s="120" t="s">
        <v>193</v>
      </c>
      <c r="C112" s="121"/>
      <c r="D112" s="77"/>
      <c r="E112" s="77"/>
      <c r="F112" s="78"/>
      <c r="G112" s="86"/>
      <c r="H112" s="78"/>
      <c r="I112" s="78"/>
    </row>
    <row r="113" spans="1:9" s="122" customFormat="1" ht="13.5" thickBot="1" x14ac:dyDescent="0.3">
      <c r="A113" s="161" t="s">
        <v>34</v>
      </c>
      <c r="B113" s="126">
        <v>394</v>
      </c>
      <c r="C113" s="93"/>
      <c r="D113" s="77"/>
      <c r="E113" s="77"/>
      <c r="F113" s="78"/>
      <c r="G113" s="86"/>
      <c r="H113" s="78"/>
      <c r="I113" s="78"/>
    </row>
    <row r="114" spans="1:9" s="122" customFormat="1" ht="12.75" x14ac:dyDescent="0.25">
      <c r="A114" s="139" t="s">
        <v>14</v>
      </c>
      <c r="B114" s="167" t="s">
        <v>15</v>
      </c>
      <c r="C114" s="141" t="s">
        <v>16</v>
      </c>
      <c r="D114" s="168" t="s">
        <v>35</v>
      </c>
      <c r="E114" s="162"/>
      <c r="F114" s="128" t="s">
        <v>19</v>
      </c>
      <c r="G114" s="143" t="s">
        <v>20</v>
      </c>
      <c r="H114" s="128" t="s">
        <v>21</v>
      </c>
      <c r="I114" s="128" t="s">
        <v>22</v>
      </c>
    </row>
    <row r="115" spans="1:9" s="122" customFormat="1" ht="12.75" x14ac:dyDescent="0.25">
      <c r="A115" s="144">
        <v>1</v>
      </c>
      <c r="B115" s="145" t="s">
        <v>26</v>
      </c>
      <c r="C115" s="131"/>
      <c r="D115" s="163">
        <v>0</v>
      </c>
      <c r="E115" s="169"/>
      <c r="F115" s="244" t="s">
        <v>0</v>
      </c>
      <c r="G115" s="241"/>
      <c r="H115" s="221"/>
      <c r="I115" s="242"/>
    </row>
    <row r="116" spans="1:9" s="122" customFormat="1" ht="12.75" x14ac:dyDescent="0.25">
      <c r="A116" s="144">
        <v>2</v>
      </c>
      <c r="B116" s="145" t="s">
        <v>26</v>
      </c>
      <c r="C116" s="131"/>
      <c r="D116" s="163">
        <v>0</v>
      </c>
      <c r="E116" s="169"/>
      <c r="F116" s="244" t="s">
        <v>0</v>
      </c>
      <c r="G116" s="241"/>
      <c r="H116" s="221"/>
      <c r="I116" s="242"/>
    </row>
    <row r="117" spans="1:9" s="138" customFormat="1" ht="12.75" x14ac:dyDescent="0.25">
      <c r="A117" s="144">
        <v>3</v>
      </c>
      <c r="B117" s="145" t="s">
        <v>26</v>
      </c>
      <c r="C117" s="131"/>
      <c r="D117" s="163">
        <v>0</v>
      </c>
      <c r="E117" s="169"/>
      <c r="F117" s="244" t="s">
        <v>0</v>
      </c>
      <c r="G117" s="241"/>
      <c r="H117" s="221"/>
      <c r="I117" s="242"/>
    </row>
    <row r="118" spans="1:9" s="122" customFormat="1" ht="12.75" x14ac:dyDescent="0.25">
      <c r="A118" s="144">
        <v>4</v>
      </c>
      <c r="B118" s="145" t="s">
        <v>26</v>
      </c>
      <c r="C118" s="131"/>
      <c r="D118" s="163">
        <v>0</v>
      </c>
      <c r="E118" s="169"/>
      <c r="F118" s="244" t="s">
        <v>0</v>
      </c>
      <c r="G118" s="241"/>
      <c r="H118" s="221"/>
      <c r="I118" s="242"/>
    </row>
    <row r="119" spans="1:9" s="122" customFormat="1" ht="12.75" x14ac:dyDescent="0.25">
      <c r="A119" s="144">
        <v>5</v>
      </c>
      <c r="B119" s="145" t="s">
        <v>26</v>
      </c>
      <c r="C119" s="131"/>
      <c r="D119" s="163">
        <v>0</v>
      </c>
      <c r="E119" s="169"/>
      <c r="F119" s="244" t="s">
        <v>0</v>
      </c>
      <c r="G119" s="241"/>
      <c r="H119" s="221"/>
      <c r="I119" s="242"/>
    </row>
    <row r="120" spans="1:9" s="122" customFormat="1" ht="13.5" thickBot="1" x14ac:dyDescent="0.3">
      <c r="A120" s="245" t="s">
        <v>24</v>
      </c>
      <c r="B120" s="170" t="s">
        <v>18</v>
      </c>
      <c r="C120" s="147">
        <f>SUM(C115:C119)</f>
        <v>0</v>
      </c>
      <c r="D120" s="165">
        <f>SUM(D115:D119)</f>
        <v>0</v>
      </c>
      <c r="E120" s="171"/>
      <c r="F120" s="244" t="s">
        <v>0</v>
      </c>
      <c r="G120" s="241"/>
      <c r="H120" s="221"/>
      <c r="I120" s="242"/>
    </row>
    <row r="121" spans="1:9" s="122" customFormat="1" ht="18" thickBot="1" x14ac:dyDescent="0.3">
      <c r="A121" s="295" t="s">
        <v>38</v>
      </c>
      <c r="B121" s="295"/>
      <c r="C121" s="81"/>
      <c r="D121" s="81"/>
      <c r="E121" s="81"/>
      <c r="F121" s="84"/>
      <c r="G121" s="172"/>
      <c r="H121" s="173"/>
      <c r="I121" s="173"/>
    </row>
    <row r="122" spans="1:9" s="122" customFormat="1" ht="14.25" thickTop="1" thickBot="1" x14ac:dyDescent="0.3">
      <c r="A122" s="119" t="s">
        <v>32</v>
      </c>
      <c r="B122" s="120" t="s">
        <v>33</v>
      </c>
      <c r="C122" s="121"/>
      <c r="D122" s="87"/>
      <c r="E122" s="77"/>
      <c r="F122" s="78"/>
      <c r="G122" s="89"/>
      <c r="H122" s="80"/>
      <c r="I122" s="80"/>
    </row>
    <row r="123" spans="1:9" s="122" customFormat="1" ht="13.5" thickBot="1" x14ac:dyDescent="0.3">
      <c r="A123" s="119" t="s">
        <v>101</v>
      </c>
      <c r="B123" s="120" t="s">
        <v>210</v>
      </c>
      <c r="C123" s="121"/>
      <c r="D123" s="87"/>
      <c r="E123" s="77"/>
      <c r="F123" s="78"/>
      <c r="G123" s="86"/>
      <c r="H123" s="78"/>
      <c r="I123" s="78"/>
    </row>
    <row r="124" spans="1:9" s="122" customFormat="1" ht="13.5" thickBot="1" x14ac:dyDescent="0.3">
      <c r="A124" s="161" t="s">
        <v>34</v>
      </c>
      <c r="B124" s="126">
        <v>394</v>
      </c>
      <c r="C124" s="93"/>
      <c r="D124" s="87"/>
      <c r="E124" s="77"/>
      <c r="F124" s="78"/>
      <c r="G124" s="172"/>
      <c r="H124" s="173"/>
      <c r="I124" s="173"/>
    </row>
    <row r="125" spans="1:9" s="148" customFormat="1" ht="12.75" x14ac:dyDescent="0.25">
      <c r="A125" s="139" t="s">
        <v>14</v>
      </c>
      <c r="B125" s="167" t="s">
        <v>223</v>
      </c>
      <c r="C125" s="141" t="s">
        <v>16</v>
      </c>
      <c r="D125" s="168" t="s">
        <v>35</v>
      </c>
      <c r="E125" s="174"/>
      <c r="F125" s="128" t="s">
        <v>19</v>
      </c>
      <c r="G125" s="143" t="s">
        <v>20</v>
      </c>
      <c r="H125" s="128" t="s">
        <v>21</v>
      </c>
      <c r="I125" s="128" t="s">
        <v>22</v>
      </c>
    </row>
    <row r="126" spans="1:9" s="149" customFormat="1" ht="12.75" x14ac:dyDescent="0.25">
      <c r="A126" s="144" t="s">
        <v>233</v>
      </c>
      <c r="B126" s="153" t="s">
        <v>190</v>
      </c>
      <c r="C126" s="131">
        <v>0.5</v>
      </c>
      <c r="D126" s="163">
        <v>80000</v>
      </c>
      <c r="E126" s="175"/>
      <c r="F126" s="244" t="s">
        <v>188</v>
      </c>
      <c r="G126" s="241" t="s">
        <v>191</v>
      </c>
      <c r="H126" s="221">
        <v>50</v>
      </c>
      <c r="I126" s="242" t="s">
        <v>212</v>
      </c>
    </row>
    <row r="127" spans="1:9" s="149" customFormat="1" ht="12.75" x14ac:dyDescent="0.25">
      <c r="A127" s="144">
        <v>2</v>
      </c>
      <c r="B127" s="153"/>
      <c r="C127" s="131"/>
      <c r="D127" s="163">
        <v>0</v>
      </c>
      <c r="E127" s="175"/>
      <c r="F127" s="244" t="s">
        <v>0</v>
      </c>
      <c r="G127" s="241"/>
      <c r="H127" s="221"/>
      <c r="I127" s="242"/>
    </row>
    <row r="128" spans="1:9" s="149" customFormat="1" ht="12.75" x14ac:dyDescent="0.25">
      <c r="A128" s="144">
        <v>3</v>
      </c>
      <c r="B128" s="153"/>
      <c r="C128" s="131"/>
      <c r="D128" s="163">
        <v>0</v>
      </c>
      <c r="E128" s="175"/>
      <c r="F128" s="244" t="s">
        <v>0</v>
      </c>
      <c r="G128" s="241"/>
      <c r="H128" s="221"/>
      <c r="I128" s="242"/>
    </row>
    <row r="129" spans="1:9" s="149" customFormat="1" ht="12.75" x14ac:dyDescent="0.25">
      <c r="A129" s="144">
        <v>4</v>
      </c>
      <c r="B129" s="153"/>
      <c r="C129" s="131"/>
      <c r="D129" s="163">
        <v>0</v>
      </c>
      <c r="E129" s="175"/>
      <c r="F129" s="244" t="s">
        <v>0</v>
      </c>
      <c r="G129" s="241"/>
      <c r="H129" s="221"/>
      <c r="I129" s="242"/>
    </row>
    <row r="130" spans="1:9" s="149" customFormat="1" ht="12.75" x14ac:dyDescent="0.25">
      <c r="A130" s="144">
        <v>5</v>
      </c>
      <c r="B130" s="153"/>
      <c r="C130" s="131"/>
      <c r="D130" s="163">
        <v>0</v>
      </c>
      <c r="E130" s="175"/>
      <c r="F130" s="244" t="s">
        <v>0</v>
      </c>
      <c r="G130" s="241"/>
      <c r="H130" s="221"/>
      <c r="I130" s="242"/>
    </row>
    <row r="131" spans="1:9" s="149" customFormat="1" ht="13.5" thickBot="1" x14ac:dyDescent="0.3">
      <c r="A131" s="245" t="s">
        <v>27</v>
      </c>
      <c r="B131" s="170" t="s">
        <v>18</v>
      </c>
      <c r="C131" s="147">
        <f>SUM(C126:C130)</f>
        <v>0.5</v>
      </c>
      <c r="D131" s="165">
        <f>SUM(D126:D130)</f>
        <v>80000</v>
      </c>
      <c r="E131" s="176"/>
      <c r="F131" s="244" t="s">
        <v>0</v>
      </c>
      <c r="G131" s="241"/>
      <c r="H131" s="221"/>
      <c r="I131" s="242"/>
    </row>
    <row r="132" spans="1:9" s="157" customFormat="1" ht="18" thickBot="1" x14ac:dyDescent="0.3">
      <c r="A132" s="295" t="s">
        <v>39</v>
      </c>
      <c r="B132" s="295"/>
      <c r="C132" s="81"/>
      <c r="D132" s="81"/>
      <c r="E132" s="81"/>
      <c r="F132" s="84"/>
      <c r="G132" s="172"/>
      <c r="H132" s="173"/>
      <c r="I132" s="173"/>
    </row>
    <row r="133" spans="1:9" s="138" customFormat="1" ht="14.25" thickTop="1" thickBot="1" x14ac:dyDescent="0.3">
      <c r="A133" s="119" t="s">
        <v>32</v>
      </c>
      <c r="B133" s="120" t="s">
        <v>33</v>
      </c>
      <c r="C133" s="121"/>
      <c r="D133" s="87"/>
      <c r="E133" s="77"/>
      <c r="F133" s="78"/>
      <c r="G133" s="89"/>
      <c r="H133" s="80"/>
      <c r="I133" s="80"/>
    </row>
    <row r="134" spans="1:9" s="138" customFormat="1" ht="13.5" thickBot="1" x14ac:dyDescent="0.3">
      <c r="A134" s="119" t="s">
        <v>101</v>
      </c>
      <c r="B134" s="120" t="s">
        <v>198</v>
      </c>
      <c r="C134" s="121"/>
      <c r="D134" s="87"/>
      <c r="E134" s="77"/>
      <c r="F134" s="78"/>
      <c r="G134" s="89"/>
      <c r="H134" s="80"/>
      <c r="I134" s="80"/>
    </row>
    <row r="135" spans="1:9" s="138" customFormat="1" ht="13.5" thickBot="1" x14ac:dyDescent="0.3">
      <c r="A135" s="161" t="s">
        <v>34</v>
      </c>
      <c r="B135" s="126">
        <v>394</v>
      </c>
      <c r="C135" s="93"/>
      <c r="D135" s="87"/>
      <c r="E135" s="77"/>
      <c r="F135" s="78"/>
      <c r="G135" s="89"/>
      <c r="H135" s="80"/>
      <c r="I135" s="80"/>
    </row>
    <row r="136" spans="1:9" s="122" customFormat="1" ht="12.75" x14ac:dyDescent="0.25">
      <c r="A136" s="139" t="s">
        <v>14</v>
      </c>
      <c r="B136" s="152" t="s">
        <v>15</v>
      </c>
      <c r="C136" s="141" t="s">
        <v>16</v>
      </c>
      <c r="D136" s="168" t="s">
        <v>35</v>
      </c>
      <c r="E136" s="174"/>
      <c r="F136" s="128" t="s">
        <v>19</v>
      </c>
      <c r="G136" s="143" t="s">
        <v>20</v>
      </c>
      <c r="H136" s="128" t="s">
        <v>21</v>
      </c>
      <c r="I136" s="128" t="s">
        <v>22</v>
      </c>
    </row>
    <row r="137" spans="1:9" s="122" customFormat="1" ht="12.75" x14ac:dyDescent="0.25">
      <c r="A137" s="144">
        <v>1</v>
      </c>
      <c r="B137" s="145" t="s">
        <v>26</v>
      </c>
      <c r="C137" s="131"/>
      <c r="D137" s="163">
        <v>0</v>
      </c>
      <c r="E137" s="177"/>
      <c r="F137" s="244" t="s">
        <v>0</v>
      </c>
      <c r="G137" s="241"/>
      <c r="H137" s="221"/>
      <c r="I137" s="242"/>
    </row>
    <row r="138" spans="1:9" s="122" customFormat="1" ht="12.75" x14ac:dyDescent="0.25">
      <c r="A138" s="144">
        <v>2</v>
      </c>
      <c r="B138" s="145" t="s">
        <v>26</v>
      </c>
      <c r="C138" s="131"/>
      <c r="D138" s="163">
        <v>0</v>
      </c>
      <c r="E138" s="177"/>
      <c r="F138" s="244" t="s">
        <v>0</v>
      </c>
      <c r="G138" s="241"/>
      <c r="H138" s="221"/>
      <c r="I138" s="242"/>
    </row>
    <row r="139" spans="1:9" s="122" customFormat="1" ht="12.75" x14ac:dyDescent="0.25">
      <c r="A139" s="144">
        <v>3</v>
      </c>
      <c r="B139" s="145" t="s">
        <v>26</v>
      </c>
      <c r="C139" s="131"/>
      <c r="D139" s="163">
        <v>0</v>
      </c>
      <c r="E139" s="177"/>
      <c r="F139" s="244" t="s">
        <v>0</v>
      </c>
      <c r="G139" s="241"/>
      <c r="H139" s="221"/>
      <c r="I139" s="242"/>
    </row>
    <row r="140" spans="1:9" s="122" customFormat="1" ht="12.75" x14ac:dyDescent="0.25">
      <c r="A140" s="144">
        <v>4</v>
      </c>
      <c r="B140" s="145" t="s">
        <v>26</v>
      </c>
      <c r="C140" s="131"/>
      <c r="D140" s="163">
        <v>0</v>
      </c>
      <c r="E140" s="177"/>
      <c r="F140" s="244" t="s">
        <v>0</v>
      </c>
      <c r="G140" s="241"/>
      <c r="H140" s="221"/>
      <c r="I140" s="242"/>
    </row>
    <row r="141" spans="1:9" s="122" customFormat="1" ht="12.75" x14ac:dyDescent="0.25">
      <c r="A141" s="144">
        <v>5</v>
      </c>
      <c r="B141" s="145" t="s">
        <v>26</v>
      </c>
      <c r="C141" s="131"/>
      <c r="D141" s="163">
        <v>0</v>
      </c>
      <c r="E141" s="177"/>
      <c r="F141" s="244" t="s">
        <v>0</v>
      </c>
      <c r="G141" s="241"/>
      <c r="H141" s="221"/>
      <c r="I141" s="242"/>
    </row>
    <row r="142" spans="1:9" s="122" customFormat="1" ht="13.5" thickBot="1" x14ac:dyDescent="0.3">
      <c r="A142" s="134" t="s">
        <v>28</v>
      </c>
      <c r="B142" s="146" t="s">
        <v>18</v>
      </c>
      <c r="C142" s="147">
        <f>SUM(C137:C141)</f>
        <v>0</v>
      </c>
      <c r="D142" s="165">
        <f>SUM(D137:D141)</f>
        <v>0</v>
      </c>
      <c r="E142" s="178"/>
      <c r="F142" s="244" t="s">
        <v>0</v>
      </c>
      <c r="G142" s="241"/>
      <c r="H142" s="221"/>
      <c r="I142" s="242"/>
    </row>
    <row r="143" spans="1:9" s="122" customFormat="1" ht="18.75" customHeight="1" thickBot="1" x14ac:dyDescent="0.3">
      <c r="A143" s="298" t="s">
        <v>40</v>
      </c>
      <c r="B143" s="298"/>
      <c r="C143" s="298"/>
      <c r="D143" s="298"/>
      <c r="E143" s="298"/>
      <c r="F143" s="298"/>
      <c r="G143" s="298"/>
      <c r="H143" s="298"/>
      <c r="I143" s="298"/>
    </row>
    <row r="144" spans="1:9" s="122" customFormat="1" ht="14.25" thickTop="1" thickBot="1" x14ac:dyDescent="0.3">
      <c r="A144" s="179" t="s">
        <v>41</v>
      </c>
      <c r="B144" s="180" t="s">
        <v>42</v>
      </c>
      <c r="C144" s="181"/>
      <c r="D144" s="94"/>
      <c r="E144" s="182"/>
      <c r="F144" s="173"/>
      <c r="G144" s="172"/>
      <c r="H144" s="173"/>
      <c r="I144" s="173"/>
    </row>
    <row r="145" spans="1:9" s="138" customFormat="1" ht="13.5" thickBot="1" x14ac:dyDescent="0.3">
      <c r="A145" s="161" t="s">
        <v>43</v>
      </c>
      <c r="B145" s="126" t="s">
        <v>44</v>
      </c>
      <c r="C145" s="121"/>
      <c r="D145" s="87"/>
      <c r="E145" s="77"/>
      <c r="F145" s="78"/>
      <c r="G145" s="89"/>
      <c r="H145" s="80"/>
      <c r="I145" s="80"/>
    </row>
    <row r="146" spans="1:9" s="122" customFormat="1" ht="12.75" x14ac:dyDescent="0.25">
      <c r="A146" s="139" t="s">
        <v>45</v>
      </c>
      <c r="B146" s="183" t="s">
        <v>46</v>
      </c>
      <c r="C146" s="184" t="s">
        <v>47</v>
      </c>
      <c r="D146" s="168" t="s">
        <v>18</v>
      </c>
      <c r="E146" s="96"/>
      <c r="F146" s="128" t="s">
        <v>19</v>
      </c>
      <c r="G146" s="143" t="s">
        <v>20</v>
      </c>
      <c r="H146" s="128" t="s">
        <v>21</v>
      </c>
      <c r="I146" s="128" t="s">
        <v>22</v>
      </c>
    </row>
    <row r="147" spans="1:9" s="122" customFormat="1" ht="12.75" x14ac:dyDescent="0.25">
      <c r="A147" s="185" t="s">
        <v>242</v>
      </c>
      <c r="B147" s="186">
        <v>4</v>
      </c>
      <c r="C147" s="132">
        <v>435</v>
      </c>
      <c r="D147" s="133">
        <f>ROUND(C147*B147,2)</f>
        <v>1740</v>
      </c>
      <c r="E147" s="87"/>
      <c r="F147" s="240" t="s">
        <v>186</v>
      </c>
      <c r="G147" s="241" t="s">
        <v>187</v>
      </c>
      <c r="H147" s="221">
        <v>40</v>
      </c>
      <c r="I147" s="242" t="s">
        <v>232</v>
      </c>
    </row>
    <row r="148" spans="1:9" s="122" customFormat="1" ht="12.75" x14ac:dyDescent="0.25">
      <c r="A148" s="185">
        <v>2</v>
      </c>
      <c r="B148" s="186"/>
      <c r="C148" s="132">
        <v>0</v>
      </c>
      <c r="D148" s="133">
        <f t="shared" ref="D148:D171" si="4">ROUND(C148*B148,2)</f>
        <v>0</v>
      </c>
      <c r="E148" s="87"/>
      <c r="F148" s="240" t="s">
        <v>0</v>
      </c>
      <c r="G148" s="241"/>
      <c r="H148" s="221"/>
      <c r="I148" s="242"/>
    </row>
    <row r="149" spans="1:9" s="122" customFormat="1" ht="12.75" x14ac:dyDescent="0.25">
      <c r="A149" s="185">
        <v>3</v>
      </c>
      <c r="B149" s="186"/>
      <c r="C149" s="132">
        <v>0</v>
      </c>
      <c r="D149" s="133">
        <f t="shared" si="4"/>
        <v>0</v>
      </c>
      <c r="E149" s="87"/>
      <c r="F149" s="240" t="s">
        <v>0</v>
      </c>
      <c r="G149" s="241"/>
      <c r="H149" s="221"/>
      <c r="I149" s="242"/>
    </row>
    <row r="150" spans="1:9" s="122" customFormat="1" ht="12.75" x14ac:dyDescent="0.25">
      <c r="A150" s="185">
        <v>4</v>
      </c>
      <c r="B150" s="186"/>
      <c r="C150" s="132">
        <v>0</v>
      </c>
      <c r="D150" s="133">
        <f t="shared" si="4"/>
        <v>0</v>
      </c>
      <c r="E150" s="87"/>
      <c r="F150" s="240" t="s">
        <v>0</v>
      </c>
      <c r="G150" s="241"/>
      <c r="H150" s="221"/>
      <c r="I150" s="242"/>
    </row>
    <row r="151" spans="1:9" s="122" customFormat="1" ht="12.75" x14ac:dyDescent="0.25">
      <c r="A151" s="185">
        <v>5</v>
      </c>
      <c r="B151" s="186"/>
      <c r="C151" s="132">
        <v>0</v>
      </c>
      <c r="D151" s="133">
        <f t="shared" si="4"/>
        <v>0</v>
      </c>
      <c r="E151" s="87"/>
      <c r="F151" s="240" t="s">
        <v>0</v>
      </c>
      <c r="G151" s="241"/>
      <c r="H151" s="221"/>
      <c r="I151" s="242"/>
    </row>
    <row r="152" spans="1:9" s="122" customFormat="1" ht="12.75" x14ac:dyDescent="0.25">
      <c r="A152" s="185">
        <v>6</v>
      </c>
      <c r="B152" s="186"/>
      <c r="C152" s="132">
        <v>0</v>
      </c>
      <c r="D152" s="133">
        <f t="shared" si="4"/>
        <v>0</v>
      </c>
      <c r="E152" s="87"/>
      <c r="F152" s="240" t="s">
        <v>0</v>
      </c>
      <c r="G152" s="241"/>
      <c r="H152" s="221"/>
      <c r="I152" s="242"/>
    </row>
    <row r="153" spans="1:9" s="122" customFormat="1" ht="12.75" x14ac:dyDescent="0.25">
      <c r="A153" s="185">
        <v>7</v>
      </c>
      <c r="B153" s="186"/>
      <c r="C153" s="132">
        <v>0</v>
      </c>
      <c r="D153" s="133">
        <f t="shared" si="4"/>
        <v>0</v>
      </c>
      <c r="E153" s="87"/>
      <c r="F153" s="240" t="s">
        <v>0</v>
      </c>
      <c r="G153" s="241"/>
      <c r="H153" s="221"/>
      <c r="I153" s="242"/>
    </row>
    <row r="154" spans="1:9" s="122" customFormat="1" ht="12.75" x14ac:dyDescent="0.25">
      <c r="A154" s="185">
        <v>8</v>
      </c>
      <c r="B154" s="186"/>
      <c r="C154" s="132">
        <v>0</v>
      </c>
      <c r="D154" s="133">
        <f t="shared" si="4"/>
        <v>0</v>
      </c>
      <c r="E154" s="87"/>
      <c r="F154" s="240" t="s">
        <v>0</v>
      </c>
      <c r="G154" s="241"/>
      <c r="H154" s="221"/>
      <c r="I154" s="242"/>
    </row>
    <row r="155" spans="1:9" s="138" customFormat="1" ht="12.75" x14ac:dyDescent="0.25">
      <c r="A155" s="185">
        <v>9</v>
      </c>
      <c r="B155" s="186"/>
      <c r="C155" s="132">
        <v>0</v>
      </c>
      <c r="D155" s="133">
        <f t="shared" si="4"/>
        <v>0</v>
      </c>
      <c r="E155" s="87"/>
      <c r="F155" s="240" t="s">
        <v>0</v>
      </c>
      <c r="G155" s="241"/>
      <c r="H155" s="221"/>
      <c r="I155" s="242"/>
    </row>
    <row r="156" spans="1:9" s="122" customFormat="1" ht="12.75" x14ac:dyDescent="0.25">
      <c r="A156" s="185">
        <v>10</v>
      </c>
      <c r="B156" s="186"/>
      <c r="C156" s="132">
        <v>0</v>
      </c>
      <c r="D156" s="133">
        <f t="shared" si="4"/>
        <v>0</v>
      </c>
      <c r="E156" s="87"/>
      <c r="F156" s="240" t="s">
        <v>0</v>
      </c>
      <c r="G156" s="241"/>
      <c r="H156" s="221"/>
      <c r="I156" s="242"/>
    </row>
    <row r="157" spans="1:9" s="122" customFormat="1" ht="12.75" x14ac:dyDescent="0.25">
      <c r="A157" s="185">
        <v>11</v>
      </c>
      <c r="B157" s="186"/>
      <c r="C157" s="132">
        <v>0</v>
      </c>
      <c r="D157" s="133">
        <f t="shared" si="4"/>
        <v>0</v>
      </c>
      <c r="E157" s="87"/>
      <c r="F157" s="240" t="s">
        <v>0</v>
      </c>
      <c r="G157" s="241"/>
      <c r="H157" s="221"/>
      <c r="I157" s="242"/>
    </row>
    <row r="158" spans="1:9" s="122" customFormat="1" ht="12.75" x14ac:dyDescent="0.25">
      <c r="A158" s="185">
        <v>12</v>
      </c>
      <c r="B158" s="186"/>
      <c r="C158" s="132">
        <v>0</v>
      </c>
      <c r="D158" s="133">
        <f t="shared" si="4"/>
        <v>0</v>
      </c>
      <c r="E158" s="87"/>
      <c r="F158" s="240" t="s">
        <v>0</v>
      </c>
      <c r="G158" s="241"/>
      <c r="H158" s="221"/>
      <c r="I158" s="242"/>
    </row>
    <row r="159" spans="1:9" s="122" customFormat="1" ht="12.75" x14ac:dyDescent="0.25">
      <c r="A159" s="185">
        <v>13</v>
      </c>
      <c r="B159" s="186"/>
      <c r="C159" s="132">
        <v>0</v>
      </c>
      <c r="D159" s="133">
        <f t="shared" si="4"/>
        <v>0</v>
      </c>
      <c r="E159" s="87"/>
      <c r="F159" s="240" t="s">
        <v>0</v>
      </c>
      <c r="G159" s="241"/>
      <c r="H159" s="221"/>
      <c r="I159" s="242"/>
    </row>
    <row r="160" spans="1:9" s="122" customFormat="1" ht="12.75" x14ac:dyDescent="0.25">
      <c r="A160" s="185">
        <v>14</v>
      </c>
      <c r="B160" s="186"/>
      <c r="C160" s="132">
        <v>0</v>
      </c>
      <c r="D160" s="133">
        <f t="shared" si="4"/>
        <v>0</v>
      </c>
      <c r="E160" s="87"/>
      <c r="F160" s="240" t="s">
        <v>0</v>
      </c>
      <c r="G160" s="241"/>
      <c r="H160" s="221"/>
      <c r="I160" s="242"/>
    </row>
    <row r="161" spans="1:9" s="122" customFormat="1" ht="12.75" x14ac:dyDescent="0.25">
      <c r="A161" s="185">
        <v>15</v>
      </c>
      <c r="B161" s="186"/>
      <c r="C161" s="132">
        <v>0</v>
      </c>
      <c r="D161" s="133">
        <f t="shared" si="4"/>
        <v>0</v>
      </c>
      <c r="E161" s="87"/>
      <c r="F161" s="240" t="s">
        <v>0</v>
      </c>
      <c r="G161" s="241"/>
      <c r="H161" s="221"/>
      <c r="I161" s="242"/>
    </row>
    <row r="162" spans="1:9" s="122" customFormat="1" ht="12.75" x14ac:dyDescent="0.25">
      <c r="A162" s="185">
        <v>16</v>
      </c>
      <c r="B162" s="186"/>
      <c r="C162" s="132">
        <v>0</v>
      </c>
      <c r="D162" s="133">
        <f t="shared" si="4"/>
        <v>0</v>
      </c>
      <c r="E162" s="87"/>
      <c r="F162" s="240" t="s">
        <v>0</v>
      </c>
      <c r="G162" s="241"/>
      <c r="H162" s="221"/>
      <c r="I162" s="242"/>
    </row>
    <row r="163" spans="1:9" s="122" customFormat="1" ht="12.75" x14ac:dyDescent="0.25">
      <c r="A163" s="185">
        <v>17</v>
      </c>
      <c r="B163" s="186"/>
      <c r="C163" s="132">
        <v>0</v>
      </c>
      <c r="D163" s="133">
        <f t="shared" si="4"/>
        <v>0</v>
      </c>
      <c r="E163" s="87"/>
      <c r="F163" s="240" t="s">
        <v>0</v>
      </c>
      <c r="G163" s="241"/>
      <c r="H163" s="221"/>
      <c r="I163" s="242"/>
    </row>
    <row r="164" spans="1:9" s="122" customFormat="1" ht="12.75" x14ac:dyDescent="0.25">
      <c r="A164" s="185">
        <v>18</v>
      </c>
      <c r="B164" s="186"/>
      <c r="C164" s="132">
        <v>0</v>
      </c>
      <c r="D164" s="133">
        <f t="shared" si="4"/>
        <v>0</v>
      </c>
      <c r="E164" s="87"/>
      <c r="F164" s="240" t="s">
        <v>0</v>
      </c>
      <c r="G164" s="241"/>
      <c r="H164" s="221"/>
      <c r="I164" s="242"/>
    </row>
    <row r="165" spans="1:9" s="138" customFormat="1" ht="12.75" x14ac:dyDescent="0.25">
      <c r="A165" s="185">
        <v>19</v>
      </c>
      <c r="B165" s="186"/>
      <c r="C165" s="132">
        <v>0</v>
      </c>
      <c r="D165" s="133">
        <f t="shared" si="4"/>
        <v>0</v>
      </c>
      <c r="E165" s="87"/>
      <c r="F165" s="240" t="s">
        <v>0</v>
      </c>
      <c r="G165" s="241"/>
      <c r="H165" s="221"/>
      <c r="I165" s="242"/>
    </row>
    <row r="166" spans="1:9" s="122" customFormat="1" ht="12.75" x14ac:dyDescent="0.25">
      <c r="A166" s="185">
        <v>20</v>
      </c>
      <c r="B166" s="186"/>
      <c r="C166" s="132">
        <v>0</v>
      </c>
      <c r="D166" s="133">
        <f t="shared" si="4"/>
        <v>0</v>
      </c>
      <c r="E166" s="87"/>
      <c r="F166" s="240" t="s">
        <v>0</v>
      </c>
      <c r="G166" s="241"/>
      <c r="H166" s="221"/>
      <c r="I166" s="242"/>
    </row>
    <row r="167" spans="1:9" s="122" customFormat="1" ht="12.75" x14ac:dyDescent="0.25">
      <c r="A167" s="185">
        <v>21</v>
      </c>
      <c r="B167" s="186"/>
      <c r="C167" s="132">
        <v>0</v>
      </c>
      <c r="D167" s="133">
        <f t="shared" si="4"/>
        <v>0</v>
      </c>
      <c r="E167" s="87"/>
      <c r="F167" s="240" t="s">
        <v>0</v>
      </c>
      <c r="G167" s="241"/>
      <c r="H167" s="221"/>
      <c r="I167" s="242"/>
    </row>
    <row r="168" spans="1:9" s="122" customFormat="1" ht="12.75" x14ac:dyDescent="0.25">
      <c r="A168" s="185">
        <v>22</v>
      </c>
      <c r="B168" s="186"/>
      <c r="C168" s="132">
        <v>0</v>
      </c>
      <c r="D168" s="133">
        <f t="shared" si="4"/>
        <v>0</v>
      </c>
      <c r="E168" s="87"/>
      <c r="F168" s="240" t="s">
        <v>0</v>
      </c>
      <c r="G168" s="241"/>
      <c r="H168" s="221"/>
      <c r="I168" s="242"/>
    </row>
    <row r="169" spans="1:9" s="122" customFormat="1" ht="12.75" x14ac:dyDescent="0.25">
      <c r="A169" s="185">
        <v>23</v>
      </c>
      <c r="B169" s="186"/>
      <c r="C169" s="132">
        <v>0</v>
      </c>
      <c r="D169" s="133">
        <f t="shared" si="4"/>
        <v>0</v>
      </c>
      <c r="E169" s="87"/>
      <c r="F169" s="240" t="s">
        <v>0</v>
      </c>
      <c r="G169" s="241"/>
      <c r="H169" s="221"/>
      <c r="I169" s="242"/>
    </row>
    <row r="170" spans="1:9" s="122" customFormat="1" ht="12.75" x14ac:dyDescent="0.25">
      <c r="A170" s="185">
        <v>24</v>
      </c>
      <c r="B170" s="186"/>
      <c r="C170" s="132">
        <v>0</v>
      </c>
      <c r="D170" s="133">
        <f t="shared" si="4"/>
        <v>0</v>
      </c>
      <c r="E170" s="87"/>
      <c r="F170" s="240" t="s">
        <v>0</v>
      </c>
      <c r="G170" s="241"/>
      <c r="H170" s="221"/>
      <c r="I170" s="242"/>
    </row>
    <row r="171" spans="1:9" s="122" customFormat="1" ht="12.75" x14ac:dyDescent="0.25">
      <c r="A171" s="185">
        <v>25</v>
      </c>
      <c r="B171" s="186"/>
      <c r="C171" s="132">
        <v>0</v>
      </c>
      <c r="D171" s="133">
        <f t="shared" si="4"/>
        <v>0</v>
      </c>
      <c r="E171" s="87"/>
      <c r="F171" s="240" t="s">
        <v>0</v>
      </c>
      <c r="G171" s="241"/>
      <c r="H171" s="221"/>
      <c r="I171" s="242"/>
    </row>
    <row r="172" spans="1:9" s="122" customFormat="1" ht="13.5" thickBot="1" x14ac:dyDescent="0.3">
      <c r="A172" s="187" t="s">
        <v>48</v>
      </c>
      <c r="B172" s="146" t="s">
        <v>18</v>
      </c>
      <c r="C172" s="188"/>
      <c r="D172" s="189">
        <f>SUM(D147:D171)</f>
        <v>1740</v>
      </c>
      <c r="E172" s="95"/>
      <c r="F172" s="240" t="s">
        <v>0</v>
      </c>
      <c r="G172" s="241"/>
      <c r="H172" s="221"/>
      <c r="I172" s="242"/>
    </row>
    <row r="173" spans="1:9" s="122" customFormat="1" ht="20.25" thickBot="1" x14ac:dyDescent="0.3">
      <c r="A173" s="298" t="s">
        <v>49</v>
      </c>
      <c r="B173" s="298"/>
      <c r="C173" s="298"/>
      <c r="D173" s="298"/>
      <c r="E173" s="298"/>
      <c r="F173" s="298"/>
      <c r="G173" s="298"/>
      <c r="H173" s="298"/>
      <c r="I173" s="298"/>
    </row>
    <row r="174" spans="1:9" s="122" customFormat="1" ht="14.25" thickTop="1" thickBot="1" x14ac:dyDescent="0.3">
      <c r="A174" s="179" t="s">
        <v>50</v>
      </c>
      <c r="B174" s="180" t="s">
        <v>51</v>
      </c>
      <c r="C174" s="190"/>
      <c r="D174" s="94"/>
      <c r="E174" s="182"/>
      <c r="F174" s="173"/>
      <c r="G174" s="172"/>
      <c r="H174" s="173"/>
      <c r="I174" s="173"/>
    </row>
    <row r="175" spans="1:9" s="138" customFormat="1" ht="13.5" thickBot="1" x14ac:dyDescent="0.3">
      <c r="A175" s="161" t="s">
        <v>43</v>
      </c>
      <c r="B175" s="126" t="s">
        <v>52</v>
      </c>
      <c r="C175" s="191"/>
      <c r="D175" s="95"/>
      <c r="E175" s="79"/>
      <c r="F175" s="80"/>
      <c r="G175" s="89"/>
      <c r="H175" s="80"/>
      <c r="I175" s="80"/>
    </row>
    <row r="176" spans="1:9" s="122" customFormat="1" ht="12.75" x14ac:dyDescent="0.25">
      <c r="A176" s="192" t="s">
        <v>45</v>
      </c>
      <c r="B176" s="193" t="s">
        <v>46</v>
      </c>
      <c r="C176" s="193" t="s">
        <v>47</v>
      </c>
      <c r="D176" s="128" t="s">
        <v>18</v>
      </c>
      <c r="E176" s="87"/>
      <c r="F176" s="128" t="s">
        <v>19</v>
      </c>
      <c r="G176" s="143" t="s">
        <v>20</v>
      </c>
      <c r="H176" s="128" t="s">
        <v>21</v>
      </c>
      <c r="I176" s="128" t="s">
        <v>22</v>
      </c>
    </row>
    <row r="177" spans="1:9" s="122" customFormat="1" ht="12.75" x14ac:dyDescent="0.25">
      <c r="A177" s="185" t="s">
        <v>214</v>
      </c>
      <c r="B177" s="186">
        <v>1</v>
      </c>
      <c r="C177" s="132">
        <v>1470</v>
      </c>
      <c r="D177" s="133">
        <f>ROUND(C177*B177,2)</f>
        <v>1470</v>
      </c>
      <c r="E177" s="87"/>
      <c r="F177" s="240" t="s">
        <v>213</v>
      </c>
      <c r="G177" s="241" t="s">
        <v>187</v>
      </c>
      <c r="H177" s="221">
        <v>60</v>
      </c>
      <c r="I177" s="242" t="s">
        <v>232</v>
      </c>
    </row>
    <row r="178" spans="1:9" s="122" customFormat="1" ht="12.75" x14ac:dyDescent="0.25">
      <c r="A178" s="185" t="s">
        <v>215</v>
      </c>
      <c r="B178" s="186">
        <v>4</v>
      </c>
      <c r="C178" s="132">
        <v>19.989999999999998</v>
      </c>
      <c r="D178" s="133">
        <f t="shared" ref="D178:D201" si="5">ROUND(C178*B178,2)</f>
        <v>79.959999999999994</v>
      </c>
      <c r="E178" s="87"/>
      <c r="F178" s="240" t="s">
        <v>188</v>
      </c>
      <c r="G178" s="241" t="s">
        <v>191</v>
      </c>
      <c r="H178" s="221">
        <v>50</v>
      </c>
      <c r="I178" s="242" t="s">
        <v>212</v>
      </c>
    </row>
    <row r="179" spans="1:9" s="122" customFormat="1" ht="12.75" x14ac:dyDescent="0.25">
      <c r="A179" s="185">
        <v>3</v>
      </c>
      <c r="B179" s="186"/>
      <c r="C179" s="132">
        <v>0</v>
      </c>
      <c r="D179" s="133">
        <f t="shared" si="5"/>
        <v>0</v>
      </c>
      <c r="E179" s="87"/>
      <c r="F179" s="240" t="s">
        <v>0</v>
      </c>
      <c r="G179" s="241"/>
      <c r="H179" s="221"/>
      <c r="I179" s="242"/>
    </row>
    <row r="180" spans="1:9" s="122" customFormat="1" ht="12.75" x14ac:dyDescent="0.25">
      <c r="A180" s="185">
        <v>4</v>
      </c>
      <c r="B180" s="186"/>
      <c r="C180" s="132">
        <v>0</v>
      </c>
      <c r="D180" s="133">
        <f t="shared" si="5"/>
        <v>0</v>
      </c>
      <c r="E180" s="87"/>
      <c r="F180" s="240" t="s">
        <v>0</v>
      </c>
      <c r="G180" s="241"/>
      <c r="H180" s="221"/>
      <c r="I180" s="242"/>
    </row>
    <row r="181" spans="1:9" s="122" customFormat="1" ht="12.75" x14ac:dyDescent="0.25">
      <c r="A181" s="185">
        <v>5</v>
      </c>
      <c r="B181" s="186"/>
      <c r="C181" s="132">
        <v>0</v>
      </c>
      <c r="D181" s="133">
        <f>ROUND(C181*B181,2)</f>
        <v>0</v>
      </c>
      <c r="E181" s="87"/>
      <c r="F181" s="240" t="s">
        <v>0</v>
      </c>
      <c r="G181" s="241"/>
      <c r="H181" s="221"/>
      <c r="I181" s="242"/>
    </row>
    <row r="182" spans="1:9" s="122" customFormat="1" ht="12.75" x14ac:dyDescent="0.25">
      <c r="A182" s="185">
        <v>6</v>
      </c>
      <c r="B182" s="186"/>
      <c r="C182" s="132">
        <v>0</v>
      </c>
      <c r="D182" s="133">
        <f t="shared" si="5"/>
        <v>0</v>
      </c>
      <c r="E182" s="87"/>
      <c r="F182" s="240" t="s">
        <v>0</v>
      </c>
      <c r="G182" s="241"/>
      <c r="H182" s="221"/>
      <c r="I182" s="242"/>
    </row>
    <row r="183" spans="1:9" s="122" customFormat="1" ht="12.75" x14ac:dyDescent="0.25">
      <c r="A183" s="185">
        <v>7</v>
      </c>
      <c r="B183" s="186"/>
      <c r="C183" s="132">
        <v>0</v>
      </c>
      <c r="D183" s="133">
        <f t="shared" si="5"/>
        <v>0</v>
      </c>
      <c r="E183" s="87"/>
      <c r="F183" s="240" t="s">
        <v>0</v>
      </c>
      <c r="G183" s="241"/>
      <c r="H183" s="221"/>
      <c r="I183" s="242"/>
    </row>
    <row r="184" spans="1:9" s="122" customFormat="1" ht="12.75" x14ac:dyDescent="0.25">
      <c r="A184" s="185">
        <v>8</v>
      </c>
      <c r="B184" s="186"/>
      <c r="C184" s="132">
        <v>0</v>
      </c>
      <c r="D184" s="133">
        <f t="shared" si="5"/>
        <v>0</v>
      </c>
      <c r="E184" s="87"/>
      <c r="F184" s="240" t="s">
        <v>0</v>
      </c>
      <c r="G184" s="241"/>
      <c r="H184" s="221"/>
      <c r="I184" s="242"/>
    </row>
    <row r="185" spans="1:9" s="122" customFormat="1" ht="12.75" x14ac:dyDescent="0.25">
      <c r="A185" s="185">
        <v>9</v>
      </c>
      <c r="B185" s="186"/>
      <c r="C185" s="132">
        <v>0</v>
      </c>
      <c r="D185" s="133">
        <f t="shared" si="5"/>
        <v>0</v>
      </c>
      <c r="E185" s="87"/>
      <c r="F185" s="240" t="s">
        <v>0</v>
      </c>
      <c r="G185" s="241"/>
      <c r="H185" s="221"/>
      <c r="I185" s="242"/>
    </row>
    <row r="186" spans="1:9" s="122" customFormat="1" ht="12.75" x14ac:dyDescent="0.25">
      <c r="A186" s="185">
        <v>10</v>
      </c>
      <c r="B186" s="186"/>
      <c r="C186" s="132">
        <v>0</v>
      </c>
      <c r="D186" s="133">
        <f t="shared" si="5"/>
        <v>0</v>
      </c>
      <c r="E186" s="87"/>
      <c r="F186" s="240" t="s">
        <v>0</v>
      </c>
      <c r="G186" s="241"/>
      <c r="H186" s="221"/>
      <c r="I186" s="242"/>
    </row>
    <row r="187" spans="1:9" s="122" customFormat="1" ht="12.75" x14ac:dyDescent="0.25">
      <c r="A187" s="185">
        <v>11</v>
      </c>
      <c r="B187" s="186"/>
      <c r="C187" s="132">
        <v>0</v>
      </c>
      <c r="D187" s="133">
        <f t="shared" si="5"/>
        <v>0</v>
      </c>
      <c r="E187" s="87"/>
      <c r="F187" s="240" t="s">
        <v>0</v>
      </c>
      <c r="G187" s="241"/>
      <c r="H187" s="221"/>
      <c r="I187" s="242"/>
    </row>
    <row r="188" spans="1:9" s="122" customFormat="1" ht="12.75" x14ac:dyDescent="0.25">
      <c r="A188" s="185">
        <v>12</v>
      </c>
      <c r="B188" s="186"/>
      <c r="C188" s="132">
        <v>0</v>
      </c>
      <c r="D188" s="133">
        <f t="shared" si="5"/>
        <v>0</v>
      </c>
      <c r="E188" s="87"/>
      <c r="F188" s="240" t="s">
        <v>0</v>
      </c>
      <c r="G188" s="241"/>
      <c r="H188" s="221"/>
      <c r="I188" s="242"/>
    </row>
    <row r="189" spans="1:9" s="122" customFormat="1" ht="12.75" x14ac:dyDescent="0.25">
      <c r="A189" s="185">
        <v>13</v>
      </c>
      <c r="B189" s="186"/>
      <c r="C189" s="132">
        <v>0</v>
      </c>
      <c r="D189" s="133">
        <f t="shared" si="5"/>
        <v>0</v>
      </c>
      <c r="E189" s="87"/>
      <c r="F189" s="240" t="s">
        <v>0</v>
      </c>
      <c r="G189" s="241"/>
      <c r="H189" s="221"/>
      <c r="I189" s="242"/>
    </row>
    <row r="190" spans="1:9" s="122" customFormat="1" ht="12.75" x14ac:dyDescent="0.25">
      <c r="A190" s="185">
        <v>14</v>
      </c>
      <c r="B190" s="186"/>
      <c r="C190" s="132">
        <v>0</v>
      </c>
      <c r="D190" s="133">
        <f t="shared" si="5"/>
        <v>0</v>
      </c>
      <c r="E190" s="87"/>
      <c r="F190" s="240" t="s">
        <v>0</v>
      </c>
      <c r="G190" s="241"/>
      <c r="H190" s="221"/>
      <c r="I190" s="242"/>
    </row>
    <row r="191" spans="1:9" s="122" customFormat="1" ht="12.75" x14ac:dyDescent="0.25">
      <c r="A191" s="185">
        <v>15</v>
      </c>
      <c r="B191" s="186"/>
      <c r="C191" s="132">
        <v>0</v>
      </c>
      <c r="D191" s="133">
        <f t="shared" si="5"/>
        <v>0</v>
      </c>
      <c r="E191" s="87"/>
      <c r="F191" s="240" t="s">
        <v>0</v>
      </c>
      <c r="G191" s="241"/>
      <c r="H191" s="221"/>
      <c r="I191" s="242"/>
    </row>
    <row r="192" spans="1:9" s="122" customFormat="1" ht="12.75" x14ac:dyDescent="0.25">
      <c r="A192" s="185">
        <v>16</v>
      </c>
      <c r="B192" s="186"/>
      <c r="C192" s="132">
        <v>0</v>
      </c>
      <c r="D192" s="133">
        <f t="shared" si="5"/>
        <v>0</v>
      </c>
      <c r="E192" s="87"/>
      <c r="F192" s="240" t="s">
        <v>0</v>
      </c>
      <c r="G192" s="241"/>
      <c r="H192" s="221"/>
      <c r="I192" s="242"/>
    </row>
    <row r="193" spans="1:9" s="122" customFormat="1" ht="12.75" x14ac:dyDescent="0.25">
      <c r="A193" s="185">
        <v>17</v>
      </c>
      <c r="B193" s="186"/>
      <c r="C193" s="132">
        <v>0</v>
      </c>
      <c r="D193" s="133">
        <f t="shared" si="5"/>
        <v>0</v>
      </c>
      <c r="E193" s="87"/>
      <c r="F193" s="240" t="s">
        <v>0</v>
      </c>
      <c r="G193" s="241"/>
      <c r="H193" s="221"/>
      <c r="I193" s="242"/>
    </row>
    <row r="194" spans="1:9" s="122" customFormat="1" ht="12.75" x14ac:dyDescent="0.25">
      <c r="A194" s="185">
        <v>18</v>
      </c>
      <c r="B194" s="186"/>
      <c r="C194" s="132">
        <v>0</v>
      </c>
      <c r="D194" s="133">
        <f t="shared" si="5"/>
        <v>0</v>
      </c>
      <c r="E194" s="87"/>
      <c r="F194" s="240" t="s">
        <v>0</v>
      </c>
      <c r="G194" s="241"/>
      <c r="H194" s="221"/>
      <c r="I194" s="242"/>
    </row>
    <row r="195" spans="1:9" s="122" customFormat="1" ht="12.75" x14ac:dyDescent="0.25">
      <c r="A195" s="185">
        <v>19</v>
      </c>
      <c r="B195" s="186"/>
      <c r="C195" s="132">
        <v>0</v>
      </c>
      <c r="D195" s="194">
        <f t="shared" si="5"/>
        <v>0</v>
      </c>
      <c r="E195" s="87"/>
      <c r="F195" s="240" t="s">
        <v>0</v>
      </c>
      <c r="G195" s="241"/>
      <c r="H195" s="221"/>
      <c r="I195" s="242"/>
    </row>
    <row r="196" spans="1:9" s="122" customFormat="1" ht="12.75" x14ac:dyDescent="0.25">
      <c r="A196" s="185">
        <v>20</v>
      </c>
      <c r="B196" s="186"/>
      <c r="C196" s="132">
        <v>0</v>
      </c>
      <c r="D196" s="133">
        <f t="shared" si="5"/>
        <v>0</v>
      </c>
      <c r="E196" s="87"/>
      <c r="F196" s="240" t="s">
        <v>0</v>
      </c>
      <c r="G196" s="241"/>
      <c r="H196" s="221"/>
      <c r="I196" s="242"/>
    </row>
    <row r="197" spans="1:9" s="122" customFormat="1" ht="12.75" x14ac:dyDescent="0.25">
      <c r="A197" s="185">
        <v>21</v>
      </c>
      <c r="B197" s="186"/>
      <c r="C197" s="132">
        <v>0</v>
      </c>
      <c r="D197" s="133">
        <f t="shared" si="5"/>
        <v>0</v>
      </c>
      <c r="E197" s="87"/>
      <c r="F197" s="240" t="s">
        <v>0</v>
      </c>
      <c r="G197" s="241"/>
      <c r="H197" s="221"/>
      <c r="I197" s="242"/>
    </row>
    <row r="198" spans="1:9" s="122" customFormat="1" ht="12.75" x14ac:dyDescent="0.25">
      <c r="A198" s="185">
        <v>22</v>
      </c>
      <c r="B198" s="186"/>
      <c r="C198" s="132">
        <v>0</v>
      </c>
      <c r="D198" s="133">
        <f t="shared" si="5"/>
        <v>0</v>
      </c>
      <c r="E198" s="87"/>
      <c r="F198" s="240" t="s">
        <v>0</v>
      </c>
      <c r="G198" s="241"/>
      <c r="H198" s="221"/>
      <c r="I198" s="242"/>
    </row>
    <row r="199" spans="1:9" s="122" customFormat="1" ht="12.75" x14ac:dyDescent="0.25">
      <c r="A199" s="185">
        <v>23</v>
      </c>
      <c r="B199" s="186"/>
      <c r="C199" s="132">
        <v>0</v>
      </c>
      <c r="D199" s="133">
        <f t="shared" si="5"/>
        <v>0</v>
      </c>
      <c r="E199" s="87"/>
      <c r="F199" s="240" t="s">
        <v>0</v>
      </c>
      <c r="G199" s="241"/>
      <c r="H199" s="221"/>
      <c r="I199" s="242"/>
    </row>
    <row r="200" spans="1:9" s="122" customFormat="1" ht="12.75" x14ac:dyDescent="0.25">
      <c r="A200" s="185">
        <v>24</v>
      </c>
      <c r="B200" s="186"/>
      <c r="C200" s="132">
        <v>0</v>
      </c>
      <c r="D200" s="133">
        <f t="shared" si="5"/>
        <v>0</v>
      </c>
      <c r="E200" s="87"/>
      <c r="F200" s="240" t="s">
        <v>0</v>
      </c>
      <c r="G200" s="241"/>
      <c r="H200" s="221"/>
      <c r="I200" s="242"/>
    </row>
    <row r="201" spans="1:9" s="122" customFormat="1" ht="12.75" x14ac:dyDescent="0.25">
      <c r="A201" s="195">
        <v>25</v>
      </c>
      <c r="B201" s="196"/>
      <c r="C201" s="132">
        <v>0</v>
      </c>
      <c r="D201" s="197">
        <f t="shared" si="5"/>
        <v>0</v>
      </c>
      <c r="E201" s="87"/>
      <c r="F201" s="243" t="s">
        <v>0</v>
      </c>
      <c r="G201" s="241"/>
      <c r="H201" s="221"/>
      <c r="I201" s="242"/>
    </row>
    <row r="202" spans="1:9" s="122" customFormat="1" ht="13.5" thickBot="1" x14ac:dyDescent="0.3">
      <c r="A202" s="198" t="s">
        <v>53</v>
      </c>
      <c r="B202" s="146" t="s">
        <v>18</v>
      </c>
      <c r="C202" s="199"/>
      <c r="D202" s="200">
        <f>SUM(D177:D201)</f>
        <v>1549.96</v>
      </c>
      <c r="E202" s="96"/>
      <c r="F202" s="243" t="s">
        <v>0</v>
      </c>
      <c r="G202" s="241"/>
      <c r="H202" s="221"/>
      <c r="I202" s="242"/>
    </row>
    <row r="203" spans="1:9" s="122" customFormat="1" ht="12.75" x14ac:dyDescent="0.25">
      <c r="A203" s="308" t="s">
        <v>238</v>
      </c>
      <c r="B203" s="309"/>
      <c r="C203" s="309"/>
      <c r="D203" s="309"/>
      <c r="E203" s="309"/>
      <c r="F203" s="309"/>
      <c r="G203" s="309"/>
      <c r="H203" s="309"/>
      <c r="I203" s="309"/>
    </row>
    <row r="204" spans="1:9" s="122" customFormat="1" ht="13.5" thickBot="1" x14ac:dyDescent="0.3">
      <c r="A204" s="310" t="s">
        <v>8</v>
      </c>
      <c r="B204" s="311"/>
      <c r="C204" s="311"/>
      <c r="D204" s="311"/>
      <c r="E204" s="311"/>
      <c r="F204" s="311"/>
      <c r="G204" s="311"/>
      <c r="H204" s="311"/>
      <c r="I204" s="311"/>
    </row>
    <row r="205" spans="1:9" s="122" customFormat="1" ht="20.25" thickBot="1" x14ac:dyDescent="0.3">
      <c r="A205" s="298" t="s">
        <v>240</v>
      </c>
      <c r="B205" s="298"/>
      <c r="C205" s="298"/>
      <c r="D205" s="298"/>
      <c r="E205" s="298"/>
      <c r="F205" s="298"/>
      <c r="G205" s="298"/>
      <c r="H205" s="298"/>
      <c r="I205" s="298"/>
    </row>
    <row r="206" spans="1:9" s="122" customFormat="1" ht="18.75" thickTop="1" thickBot="1" x14ac:dyDescent="0.3">
      <c r="A206" s="295" t="s">
        <v>230</v>
      </c>
      <c r="B206" s="295"/>
      <c r="C206" s="81"/>
      <c r="D206" s="81"/>
      <c r="E206" s="81"/>
      <c r="F206" s="84"/>
      <c r="G206" s="84"/>
      <c r="H206" s="84"/>
      <c r="I206" s="84"/>
    </row>
    <row r="207" spans="1:9" s="138" customFormat="1" ht="14.25" thickTop="1" thickBot="1" x14ac:dyDescent="0.3">
      <c r="A207" s="201" t="s">
        <v>10</v>
      </c>
      <c r="B207" s="202" t="s">
        <v>54</v>
      </c>
      <c r="C207" s="121"/>
      <c r="D207" s="77"/>
      <c r="E207" s="77"/>
      <c r="F207" s="78"/>
      <c r="G207" s="78"/>
      <c r="H207" s="78"/>
      <c r="I207" s="78"/>
    </row>
    <row r="208" spans="1:9" s="138" customFormat="1" ht="13.5" thickBot="1" x14ac:dyDescent="0.3">
      <c r="A208" s="119" t="s">
        <v>101</v>
      </c>
      <c r="B208" s="202" t="s">
        <v>189</v>
      </c>
      <c r="C208" s="121"/>
      <c r="D208" s="77"/>
      <c r="E208" s="77"/>
      <c r="F208" s="78"/>
      <c r="G208" s="78"/>
      <c r="H208" s="78"/>
      <c r="I208" s="78"/>
    </row>
    <row r="209" spans="1:9" s="122" customFormat="1" ht="13.5" thickBot="1" x14ac:dyDescent="0.3">
      <c r="A209" s="203" t="s">
        <v>55</v>
      </c>
      <c r="B209" s="204">
        <v>110</v>
      </c>
      <c r="C209" s="87"/>
      <c r="D209" s="87"/>
      <c r="E209" s="77"/>
      <c r="F209" s="78"/>
      <c r="G209" s="78"/>
      <c r="H209" s="78"/>
      <c r="I209" s="78"/>
    </row>
    <row r="210" spans="1:9" s="122" customFormat="1" ht="12.75" x14ac:dyDescent="0.25">
      <c r="A210" s="205" t="s">
        <v>14</v>
      </c>
      <c r="B210" s="206" t="s">
        <v>15</v>
      </c>
      <c r="C210" s="141" t="s">
        <v>16</v>
      </c>
      <c r="D210" s="141" t="s">
        <v>17</v>
      </c>
      <c r="E210" s="142" t="s">
        <v>18</v>
      </c>
      <c r="F210" s="207" t="s">
        <v>19</v>
      </c>
      <c r="G210" s="207" t="s">
        <v>20</v>
      </c>
      <c r="H210" s="207" t="s">
        <v>21</v>
      </c>
      <c r="I210" s="207" t="s">
        <v>22</v>
      </c>
    </row>
    <row r="211" spans="1:9" s="122" customFormat="1" ht="13.5" thickBot="1" x14ac:dyDescent="0.3">
      <c r="A211" s="208">
        <v>1</v>
      </c>
      <c r="B211" s="153"/>
      <c r="C211" s="131"/>
      <c r="D211" s="132">
        <v>0</v>
      </c>
      <c r="E211" s="209">
        <f>C211*D211</f>
        <v>0</v>
      </c>
      <c r="F211" s="246" t="s">
        <v>0</v>
      </c>
      <c r="G211" s="247"/>
      <c r="H211" s="247"/>
      <c r="I211" s="247"/>
    </row>
    <row r="212" spans="1:9" s="122" customFormat="1" ht="18" thickBot="1" x14ac:dyDescent="0.3">
      <c r="A212" s="295" t="s">
        <v>231</v>
      </c>
      <c r="B212" s="295"/>
      <c r="C212" s="81"/>
      <c r="D212" s="81"/>
      <c r="E212" s="81"/>
      <c r="F212" s="84"/>
      <c r="G212" s="84"/>
      <c r="H212" s="84"/>
      <c r="I212" s="84"/>
    </row>
    <row r="213" spans="1:9" s="138" customFormat="1" ht="14.25" thickTop="1" thickBot="1" x14ac:dyDescent="0.3">
      <c r="A213" s="201" t="s">
        <v>10</v>
      </c>
      <c r="B213" s="202" t="s">
        <v>56</v>
      </c>
      <c r="C213" s="121"/>
      <c r="D213" s="77"/>
      <c r="E213" s="77"/>
      <c r="F213" s="78"/>
      <c r="G213" s="78"/>
      <c r="H213" s="78"/>
      <c r="I213" s="78"/>
    </row>
    <row r="214" spans="1:9" s="138" customFormat="1" ht="13.5" thickBot="1" x14ac:dyDescent="0.3">
      <c r="A214" s="119" t="s">
        <v>101</v>
      </c>
      <c r="B214" s="202" t="s">
        <v>189</v>
      </c>
      <c r="C214" s="121"/>
      <c r="D214" s="77"/>
      <c r="E214" s="77"/>
      <c r="F214" s="78"/>
      <c r="G214" s="78"/>
      <c r="H214" s="78"/>
      <c r="I214" s="78"/>
    </row>
    <row r="215" spans="1:9" s="122" customFormat="1" ht="13.5" thickBot="1" x14ac:dyDescent="0.3">
      <c r="A215" s="203" t="s">
        <v>55</v>
      </c>
      <c r="B215" s="204">
        <v>305</v>
      </c>
      <c r="C215" s="87"/>
      <c r="D215" s="87"/>
      <c r="E215" s="77"/>
      <c r="F215" s="78"/>
      <c r="G215" s="78"/>
      <c r="H215" s="78"/>
      <c r="I215" s="78"/>
    </row>
    <row r="216" spans="1:9" s="122" customFormat="1" ht="12.75" x14ac:dyDescent="0.25">
      <c r="A216" s="205" t="s">
        <v>14</v>
      </c>
      <c r="B216" s="206" t="s">
        <v>15</v>
      </c>
      <c r="C216" s="141" t="s">
        <v>16</v>
      </c>
      <c r="D216" s="141" t="s">
        <v>35</v>
      </c>
      <c r="E216" s="142" t="s">
        <v>18</v>
      </c>
      <c r="F216" s="207" t="s">
        <v>19</v>
      </c>
      <c r="G216" s="207" t="s">
        <v>20</v>
      </c>
      <c r="H216" s="207" t="s">
        <v>21</v>
      </c>
      <c r="I216" s="207" t="s">
        <v>22</v>
      </c>
    </row>
    <row r="217" spans="1:9" s="122" customFormat="1" ht="13.5" thickBot="1" x14ac:dyDescent="0.3">
      <c r="A217" s="208">
        <v>1</v>
      </c>
      <c r="B217" s="153"/>
      <c r="C217" s="131"/>
      <c r="D217" s="132">
        <v>0</v>
      </c>
      <c r="E217" s="209">
        <f>C217*D217</f>
        <v>0</v>
      </c>
      <c r="F217" s="246" t="s">
        <v>0</v>
      </c>
      <c r="G217" s="247"/>
      <c r="H217" s="247"/>
      <c r="I217" s="247"/>
    </row>
    <row r="218" spans="1:9" s="122" customFormat="1" ht="18" thickBot="1" x14ac:dyDescent="0.3">
      <c r="A218" s="295" t="s">
        <v>57</v>
      </c>
      <c r="B218" s="295"/>
      <c r="C218" s="81"/>
      <c r="D218" s="81"/>
      <c r="E218" s="81"/>
      <c r="F218" s="84"/>
      <c r="G218" s="84"/>
      <c r="H218" s="84"/>
      <c r="I218" s="84"/>
    </row>
    <row r="219" spans="1:9" s="122" customFormat="1" ht="14.25" thickTop="1" thickBot="1" x14ac:dyDescent="0.3">
      <c r="A219" s="201" t="s">
        <v>10</v>
      </c>
      <c r="B219" s="202" t="s">
        <v>58</v>
      </c>
      <c r="C219" s="121"/>
      <c r="D219" s="77"/>
      <c r="E219" s="77"/>
      <c r="F219" s="78"/>
      <c r="G219" s="78"/>
      <c r="H219" s="78"/>
      <c r="I219" s="78"/>
    </row>
    <row r="220" spans="1:9" s="122" customFormat="1" ht="15" customHeight="1" thickBot="1" x14ac:dyDescent="0.3">
      <c r="A220" s="203" t="s">
        <v>55</v>
      </c>
      <c r="B220" s="210" t="s">
        <v>59</v>
      </c>
      <c r="C220" s="87"/>
      <c r="D220" s="77"/>
      <c r="E220" s="77"/>
      <c r="F220" s="78"/>
      <c r="G220" s="78"/>
      <c r="H220" s="78"/>
      <c r="I220" s="78"/>
    </row>
    <row r="221" spans="1:9" s="122" customFormat="1" ht="12.75" x14ac:dyDescent="0.25">
      <c r="A221" s="211" t="s">
        <v>14</v>
      </c>
      <c r="B221" s="206" t="s">
        <v>15</v>
      </c>
      <c r="C221" s="141" t="s">
        <v>60</v>
      </c>
      <c r="D221" s="142" t="s">
        <v>25</v>
      </c>
      <c r="E221" s="212" t="s">
        <v>25</v>
      </c>
      <c r="F221" s="207" t="s">
        <v>19</v>
      </c>
      <c r="G221" s="207" t="s">
        <v>20</v>
      </c>
      <c r="H221" s="207" t="s">
        <v>21</v>
      </c>
      <c r="I221" s="207" t="s">
        <v>22</v>
      </c>
    </row>
    <row r="222" spans="1:9" s="122" customFormat="1" ht="13.5" thickBot="1" x14ac:dyDescent="0.3">
      <c r="A222" s="213" t="s">
        <v>61</v>
      </c>
      <c r="B222" s="145" t="s">
        <v>26</v>
      </c>
      <c r="C222" s="214">
        <v>30300</v>
      </c>
      <c r="D222" s="209">
        <f>C222</f>
        <v>30300</v>
      </c>
      <c r="E222" s="215"/>
      <c r="F222" s="246" t="s">
        <v>0</v>
      </c>
      <c r="G222" s="247"/>
      <c r="H222" s="247"/>
      <c r="I222" s="247"/>
    </row>
    <row r="223" spans="1:9" s="122" customFormat="1" ht="18" thickBot="1" x14ac:dyDescent="0.3">
      <c r="A223" s="295" t="s">
        <v>62</v>
      </c>
      <c r="B223" s="295"/>
      <c r="C223" s="81"/>
      <c r="D223" s="81"/>
      <c r="E223" s="81"/>
      <c r="F223" s="84"/>
      <c r="G223" s="84"/>
      <c r="H223" s="84"/>
      <c r="I223" s="84"/>
    </row>
    <row r="224" spans="1:9" s="122" customFormat="1" ht="14.25" thickTop="1" thickBot="1" x14ac:dyDescent="0.3">
      <c r="A224" s="201" t="s">
        <v>10</v>
      </c>
      <c r="B224" s="202" t="s">
        <v>58</v>
      </c>
      <c r="C224" s="87"/>
      <c r="D224" s="77"/>
      <c r="E224" s="77"/>
      <c r="F224" s="78"/>
      <c r="G224" s="78"/>
      <c r="H224" s="78"/>
      <c r="I224" s="78"/>
    </row>
    <row r="225" spans="1:9" s="122" customFormat="1" ht="13.5" thickBot="1" x14ac:dyDescent="0.3">
      <c r="A225" s="203" t="s">
        <v>13</v>
      </c>
      <c r="B225" s="204">
        <v>397</v>
      </c>
      <c r="C225" s="87"/>
      <c r="D225" s="77"/>
      <c r="E225" s="77"/>
      <c r="F225" s="78"/>
      <c r="G225" s="78"/>
      <c r="H225" s="78"/>
      <c r="I225" s="78"/>
    </row>
    <row r="226" spans="1:9" s="122" customFormat="1" ht="12.75" x14ac:dyDescent="0.25">
      <c r="A226" s="211" t="s">
        <v>14</v>
      </c>
      <c r="B226" s="206" t="s">
        <v>15</v>
      </c>
      <c r="C226" s="141" t="s">
        <v>60</v>
      </c>
      <c r="D226" s="142" t="s">
        <v>25</v>
      </c>
      <c r="E226" s="212" t="s">
        <v>25</v>
      </c>
      <c r="F226" s="207" t="s">
        <v>19</v>
      </c>
      <c r="G226" s="207" t="s">
        <v>20</v>
      </c>
      <c r="H226" s="207" t="s">
        <v>21</v>
      </c>
      <c r="I226" s="207" t="s">
        <v>22</v>
      </c>
    </row>
    <row r="227" spans="1:9" s="122" customFormat="1" ht="13.5" thickBot="1" x14ac:dyDescent="0.3">
      <c r="A227" s="213" t="s">
        <v>225</v>
      </c>
      <c r="B227" s="145" t="s">
        <v>26</v>
      </c>
      <c r="C227" s="214">
        <v>0</v>
      </c>
      <c r="D227" s="209">
        <f>C227</f>
        <v>0</v>
      </c>
      <c r="E227" s="215"/>
      <c r="F227" s="246" t="s">
        <v>0</v>
      </c>
      <c r="G227" s="247"/>
      <c r="H227" s="247"/>
      <c r="I227" s="247"/>
    </row>
    <row r="228" spans="1:9" s="122" customFormat="1" ht="18" thickBot="1" x14ac:dyDescent="0.3">
      <c r="A228" s="295" t="s">
        <v>63</v>
      </c>
      <c r="B228" s="295"/>
      <c r="C228" s="81"/>
      <c r="D228" s="81"/>
      <c r="E228" s="81"/>
      <c r="F228" s="84"/>
      <c r="G228" s="84"/>
      <c r="H228" s="84"/>
      <c r="I228" s="84"/>
    </row>
    <row r="229" spans="1:9" s="122" customFormat="1" ht="14.25" thickTop="1" thickBot="1" x14ac:dyDescent="0.3">
      <c r="A229" s="201" t="s">
        <v>10</v>
      </c>
      <c r="B229" s="202" t="s">
        <v>64</v>
      </c>
      <c r="C229" s="87"/>
      <c r="D229" s="77"/>
      <c r="E229" s="77"/>
      <c r="F229" s="78"/>
      <c r="G229" s="78"/>
      <c r="H229" s="78"/>
      <c r="I229" s="78"/>
    </row>
    <row r="230" spans="1:9" s="122" customFormat="1" ht="13.5" thickBot="1" x14ac:dyDescent="0.3">
      <c r="A230" s="203" t="s">
        <v>55</v>
      </c>
      <c r="B230" s="204">
        <v>329</v>
      </c>
      <c r="C230" s="87"/>
      <c r="D230" s="77"/>
      <c r="E230" s="77"/>
      <c r="F230" s="78"/>
      <c r="G230" s="78"/>
      <c r="H230" s="78"/>
      <c r="I230" s="78"/>
    </row>
    <row r="231" spans="1:9" s="122" customFormat="1" ht="12.75" x14ac:dyDescent="0.25">
      <c r="A231" s="211" t="s">
        <v>45</v>
      </c>
      <c r="B231" s="167" t="s">
        <v>15</v>
      </c>
      <c r="C231" s="141" t="s">
        <v>60</v>
      </c>
      <c r="D231" s="142" t="s">
        <v>25</v>
      </c>
      <c r="E231" s="212" t="s">
        <v>25</v>
      </c>
      <c r="F231" s="207" t="s">
        <v>19</v>
      </c>
      <c r="G231" s="207" t="s">
        <v>20</v>
      </c>
      <c r="H231" s="207" t="s">
        <v>21</v>
      </c>
      <c r="I231" s="207" t="s">
        <v>22</v>
      </c>
    </row>
    <row r="232" spans="1:9" s="122" customFormat="1" ht="13.5" thickBot="1" x14ac:dyDescent="0.3">
      <c r="A232" s="216" t="s">
        <v>217</v>
      </c>
      <c r="B232" s="145" t="s">
        <v>26</v>
      </c>
      <c r="C232" s="214">
        <v>0</v>
      </c>
      <c r="D232" s="209">
        <f>C232</f>
        <v>0</v>
      </c>
      <c r="E232" s="215"/>
      <c r="F232" s="246" t="s">
        <v>0</v>
      </c>
      <c r="G232" s="247"/>
      <c r="H232" s="247"/>
      <c r="I232" s="247"/>
    </row>
    <row r="233" spans="1:9" s="122" customFormat="1" ht="18" thickBot="1" x14ac:dyDescent="0.3">
      <c r="A233" s="295" t="s">
        <v>224</v>
      </c>
      <c r="B233" s="295"/>
      <c r="C233" s="81"/>
      <c r="D233" s="81"/>
      <c r="E233" s="81"/>
      <c r="F233" s="84"/>
      <c r="G233" s="84"/>
      <c r="H233" s="84"/>
      <c r="I233" s="84"/>
    </row>
    <row r="234" spans="1:9" s="122" customFormat="1" ht="14.25" thickTop="1" thickBot="1" x14ac:dyDescent="0.3">
      <c r="A234" s="201" t="s">
        <v>10</v>
      </c>
      <c r="B234" s="202" t="s">
        <v>65</v>
      </c>
      <c r="C234" s="87"/>
      <c r="D234" s="77"/>
      <c r="E234" s="77"/>
      <c r="F234" s="78"/>
      <c r="G234" s="78"/>
      <c r="H234" s="78"/>
      <c r="I234" s="78"/>
    </row>
    <row r="235" spans="1:9" s="122" customFormat="1" ht="13.5" thickBot="1" x14ac:dyDescent="0.3">
      <c r="A235" s="203" t="s">
        <v>55</v>
      </c>
      <c r="B235" s="204" t="s">
        <v>66</v>
      </c>
      <c r="C235" s="87"/>
      <c r="D235" s="77"/>
      <c r="E235" s="77"/>
      <c r="F235" s="78"/>
      <c r="G235" s="78"/>
      <c r="H235" s="78"/>
      <c r="I235" s="78"/>
    </row>
    <row r="236" spans="1:9" s="122" customFormat="1" ht="12.75" x14ac:dyDescent="0.25">
      <c r="A236" s="139" t="s">
        <v>45</v>
      </c>
      <c r="B236" s="152" t="s">
        <v>15</v>
      </c>
      <c r="C236" s="141" t="s">
        <v>60</v>
      </c>
      <c r="D236" s="142" t="s">
        <v>25</v>
      </c>
      <c r="E236" s="212" t="s">
        <v>25</v>
      </c>
      <c r="F236" s="207" t="s">
        <v>19</v>
      </c>
      <c r="G236" s="207" t="s">
        <v>20</v>
      </c>
      <c r="H236" s="207" t="s">
        <v>21</v>
      </c>
      <c r="I236" s="207" t="s">
        <v>22</v>
      </c>
    </row>
    <row r="237" spans="1:9" s="122" customFormat="1" ht="13.5" thickBot="1" x14ac:dyDescent="0.3">
      <c r="A237" s="216" t="s">
        <v>216</v>
      </c>
      <c r="B237" s="145" t="s">
        <v>26</v>
      </c>
      <c r="C237" s="217">
        <v>27.99</v>
      </c>
      <c r="D237" s="218">
        <f>C237</f>
        <v>27.99</v>
      </c>
      <c r="E237" s="219"/>
      <c r="F237" s="248" t="s">
        <v>0</v>
      </c>
      <c r="G237" s="249"/>
      <c r="H237" s="249"/>
      <c r="I237" s="249"/>
    </row>
    <row r="238" spans="1:9" s="138" customFormat="1" ht="20.25" thickBot="1" x14ac:dyDescent="0.3">
      <c r="A238" s="298" t="s">
        <v>67</v>
      </c>
      <c r="B238" s="298"/>
      <c r="C238" s="90"/>
      <c r="D238" s="91"/>
      <c r="E238" s="220"/>
      <c r="F238" s="220"/>
      <c r="G238" s="250"/>
      <c r="H238" s="250"/>
      <c r="I238" s="250"/>
    </row>
    <row r="239" spans="1:9" s="122" customFormat="1" ht="20.25" thickTop="1" thickBot="1" x14ac:dyDescent="0.3">
      <c r="A239" s="97" t="s">
        <v>226</v>
      </c>
      <c r="B239" s="98" t="str">
        <f>B2</f>
        <v>9999</v>
      </c>
      <c r="C239" s="99"/>
      <c r="D239" s="100"/>
      <c r="E239" s="101"/>
      <c r="F239" s="102"/>
      <c r="G239" s="251"/>
      <c r="H239" s="251"/>
      <c r="I239" s="251"/>
    </row>
    <row r="240" spans="1:9" s="122" customFormat="1" ht="19.5" thickBot="1" x14ac:dyDescent="0.3">
      <c r="A240" s="97" t="s">
        <v>227</v>
      </c>
      <c r="B240" s="103" t="str">
        <f>B3</f>
        <v>99</v>
      </c>
      <c r="C240" s="104"/>
      <c r="D240" s="105"/>
      <c r="E240" s="106"/>
      <c r="F240" s="106"/>
      <c r="G240" s="251"/>
      <c r="H240" s="251"/>
      <c r="I240" s="251"/>
    </row>
    <row r="241" spans="1:9" s="122" customFormat="1" ht="18.75" x14ac:dyDescent="0.25">
      <c r="A241" s="253" t="s">
        <v>241</v>
      </c>
      <c r="B241" s="222" t="s">
        <v>18</v>
      </c>
      <c r="C241" s="223" t="s">
        <v>16</v>
      </c>
      <c r="D241" s="224" t="s">
        <v>60</v>
      </c>
      <c r="E241" s="107"/>
      <c r="F241" s="108"/>
      <c r="G241" s="251"/>
      <c r="H241" s="251"/>
      <c r="I241" s="251"/>
    </row>
    <row r="242" spans="1:9" s="122" customFormat="1" ht="18.75" x14ac:dyDescent="0.25">
      <c r="A242" s="225" t="s">
        <v>229</v>
      </c>
      <c r="B242" s="226" t="s">
        <v>68</v>
      </c>
      <c r="C242" s="227">
        <f>C51+C68+C85+C97</f>
        <v>1.23</v>
      </c>
      <c r="D242" s="228">
        <f>E51+E68+E85+E97</f>
        <v>75750</v>
      </c>
      <c r="E242" s="109"/>
      <c r="F242" s="110"/>
      <c r="G242" s="251"/>
      <c r="H242" s="251"/>
      <c r="I242" s="251"/>
    </row>
    <row r="243" spans="1:9" s="122" customFormat="1" ht="18.75" x14ac:dyDescent="0.25">
      <c r="A243" s="225" t="s">
        <v>69</v>
      </c>
      <c r="B243" s="226" t="s">
        <v>70</v>
      </c>
      <c r="C243" s="227">
        <f>SUM(C109,C120,C131,C142)</f>
        <v>0.5</v>
      </c>
      <c r="D243" s="229">
        <f>SUM(D109,D120,D131,D142)</f>
        <v>80000</v>
      </c>
      <c r="E243" s="109"/>
      <c r="F243" s="110"/>
      <c r="G243" s="251"/>
      <c r="H243" s="251"/>
      <c r="I243" s="251"/>
    </row>
    <row r="244" spans="1:9" s="122" customFormat="1" ht="18.75" x14ac:dyDescent="0.25">
      <c r="A244" s="225" t="s">
        <v>71</v>
      </c>
      <c r="B244" s="226" t="s">
        <v>72</v>
      </c>
      <c r="C244" s="230" t="s">
        <v>73</v>
      </c>
      <c r="D244" s="229">
        <f>SUM(D172)</f>
        <v>1740</v>
      </c>
      <c r="E244" s="109"/>
      <c r="F244" s="110"/>
      <c r="G244" s="251"/>
      <c r="H244" s="251"/>
      <c r="I244" s="251"/>
    </row>
    <row r="245" spans="1:9" s="122" customFormat="1" ht="18.75" x14ac:dyDescent="0.25">
      <c r="A245" s="225" t="s">
        <v>53</v>
      </c>
      <c r="B245" s="226" t="s">
        <v>74</v>
      </c>
      <c r="C245" s="230" t="s">
        <v>73</v>
      </c>
      <c r="D245" s="228">
        <f>D202</f>
        <v>1549.96</v>
      </c>
      <c r="E245" s="109"/>
      <c r="F245" s="110"/>
      <c r="G245" s="251"/>
      <c r="H245" s="251"/>
      <c r="I245" s="251"/>
    </row>
    <row r="246" spans="1:9" s="122" customFormat="1" ht="18.75" x14ac:dyDescent="0.25">
      <c r="A246" s="225" t="s">
        <v>239</v>
      </c>
      <c r="B246" s="231" t="s">
        <v>75</v>
      </c>
      <c r="C246" s="230">
        <f>SUM(C211,C217)</f>
        <v>0</v>
      </c>
      <c r="D246" s="228">
        <f>E211+E217+D222+D227+D232+D237</f>
        <v>30327.99</v>
      </c>
      <c r="E246" s="306"/>
      <c r="F246" s="307"/>
      <c r="G246" s="307"/>
      <c r="H246" s="307"/>
      <c r="I246" s="307"/>
    </row>
    <row r="247" spans="1:9" s="122" customFormat="1" ht="19.5" thickBot="1" x14ac:dyDescent="0.3">
      <c r="A247" s="232" t="s">
        <v>246</v>
      </c>
      <c r="B247" s="233"/>
      <c r="C247" s="234">
        <f>+C246+C243+C242</f>
        <v>1.73</v>
      </c>
      <c r="D247" s="235">
        <f>SUM(D242:D246)</f>
        <v>189367.94999999998</v>
      </c>
      <c r="E247" s="306" t="s">
        <v>248</v>
      </c>
      <c r="F247" s="307"/>
      <c r="G247" s="307"/>
      <c r="H247" s="307"/>
      <c r="I247" s="307"/>
    </row>
    <row r="248" spans="1:9" ht="13.5" customHeight="1" x14ac:dyDescent="0.25">
      <c r="A248" s="7" t="s">
        <v>76</v>
      </c>
      <c r="B248" s="8"/>
      <c r="C248" s="8"/>
      <c r="D248" s="8"/>
      <c r="E248" s="8"/>
      <c r="F248" s="8"/>
      <c r="G248" s="252"/>
      <c r="H248" s="252"/>
      <c r="I248" s="252"/>
    </row>
    <row r="249" spans="1:9" hidden="1" x14ac:dyDescent="0.25">
      <c r="A249" s="9"/>
      <c r="B249" s="9"/>
      <c r="C249" s="9"/>
      <c r="D249" s="9"/>
      <c r="E249" s="9"/>
      <c r="F249" s="9"/>
    </row>
    <row r="250" spans="1:9" hidden="1" x14ac:dyDescent="0.25">
      <c r="A250" s="3"/>
      <c r="B250" s="3"/>
      <c r="C250" s="3"/>
      <c r="D250" s="3"/>
      <c r="E250" s="3"/>
      <c r="F250" s="3"/>
    </row>
    <row r="251" spans="1:9" hidden="1" x14ac:dyDescent="0.25">
      <c r="A251" s="6"/>
      <c r="B251" s="6"/>
      <c r="C251" s="6"/>
      <c r="D251" s="6"/>
      <c r="E251" s="6"/>
      <c r="F251" s="6"/>
    </row>
    <row r="252" spans="1:9" hidden="1" x14ac:dyDescent="0.25">
      <c r="A252" s="6"/>
      <c r="B252" s="6"/>
      <c r="C252" s="6"/>
      <c r="D252" s="6"/>
      <c r="E252" s="6"/>
      <c r="F252" s="6"/>
    </row>
    <row r="253" spans="1:9" hidden="1" x14ac:dyDescent="0.25">
      <c r="A253" s="6"/>
      <c r="B253" s="6"/>
      <c r="C253" s="6"/>
      <c r="D253" s="6"/>
      <c r="E253" s="6"/>
      <c r="F253" s="6"/>
    </row>
    <row r="254" spans="1:9" hidden="1" x14ac:dyDescent="0.25">
      <c r="A254" s="6"/>
      <c r="B254" s="6"/>
      <c r="C254" s="6"/>
      <c r="D254" s="6"/>
      <c r="E254" s="6"/>
      <c r="F254" s="6"/>
    </row>
    <row r="255" spans="1:9" hidden="1" x14ac:dyDescent="0.25">
      <c r="A255" s="6"/>
      <c r="B255" s="6"/>
      <c r="C255" s="6"/>
      <c r="D255" s="6"/>
      <c r="E255" s="6"/>
      <c r="F255" s="6"/>
    </row>
    <row r="256" spans="1:9" hidden="1" x14ac:dyDescent="0.25">
      <c r="A256" s="6"/>
      <c r="B256" s="6"/>
      <c r="C256" s="6"/>
      <c r="D256" s="6"/>
      <c r="E256" s="6"/>
      <c r="F256" s="6"/>
    </row>
    <row r="257" hidden="1" x14ac:dyDescent="0.25"/>
    <row r="258" hidden="1" x14ac:dyDescent="0.25"/>
    <row r="259" hidden="1" x14ac:dyDescent="0.25"/>
    <row r="260" hidden="1" x14ac:dyDescent="0.25"/>
    <row r="261" hidden="1" x14ac:dyDescent="0.25"/>
    <row r="262" hidden="1" x14ac:dyDescent="0.25"/>
    <row r="263" hidden="1" x14ac:dyDescent="0.25"/>
    <row r="264" ht="0.75" customHeight="1" x14ac:dyDescent="0.25"/>
  </sheetData>
  <sheetProtection selectLockedCells="1"/>
  <dataConsolidate/>
  <mergeCells count="29">
    <mergeCell ref="A99:B99"/>
    <mergeCell ref="C1:I9"/>
    <mergeCell ref="B10:I10"/>
    <mergeCell ref="F11:I11"/>
    <mergeCell ref="A12:I12"/>
    <mergeCell ref="A13:I13"/>
    <mergeCell ref="A14:I14"/>
    <mergeCell ref="A15:B15"/>
    <mergeCell ref="A52:B52"/>
    <mergeCell ref="A69:B69"/>
    <mergeCell ref="A86:B86"/>
    <mergeCell ref="A98:I98"/>
    <mergeCell ref="A223:B223"/>
    <mergeCell ref="A110:B110"/>
    <mergeCell ref="A121:B121"/>
    <mergeCell ref="A132:B132"/>
    <mergeCell ref="A143:I143"/>
    <mergeCell ref="A173:I173"/>
    <mergeCell ref="A203:I203"/>
    <mergeCell ref="A204:I204"/>
    <mergeCell ref="A205:I205"/>
    <mergeCell ref="A206:B206"/>
    <mergeCell ref="A212:B212"/>
    <mergeCell ref="A218:B218"/>
    <mergeCell ref="A228:B228"/>
    <mergeCell ref="A233:B233"/>
    <mergeCell ref="A238:B238"/>
    <mergeCell ref="E246:I246"/>
    <mergeCell ref="E247:I247"/>
  </mergeCells>
  <dataValidations count="70">
    <dataValidation allowBlank="1" showInputMessage="1" showErrorMessage="1" errorTitle="FTE Total" error="Do not change formula." sqref="C97 C109 C120 C131 C142" xr:uid="{00000000-0002-0000-0300-000000000000}"/>
    <dataValidation allowBlank="1" showInputMessage="1" showErrorMessage="1" errorTitle="Total" error="Do not change formula." promptTitle="Total" prompt="Do Not Enter - Formula will calculate value." sqref="E21:E51 E58:E68 E75:E85 E92:E97" xr:uid="{00000000-0002-0000-0300-000001000000}"/>
    <dataValidation allowBlank="1" showInputMessage="1" showErrorMessage="1" promptTitle="Non Instructional Supplies" prompt="Planned expenditure must be described and in approved work plan." sqref="A237" xr:uid="{00000000-0002-0000-0300-000002000000}"/>
    <dataValidation allowBlank="1" showInputMessage="1" showErrorMessage="1" promptTitle="Dissemination" prompt="Planned expenditure must be described and in approved work plan." sqref="A232" xr:uid="{00000000-0002-0000-0300-000003000000}"/>
    <dataValidation allowBlank="1" showInputMessage="1" showErrorMessage="1" promptTitle="Ind. Capital Expenditures" prompt="Describe uniquely designed capital expenditure for individual direct ADSIS instruction. Expenditures fall under UFARS object codes 506, 553, or 556" sqref="A147" xr:uid="{00000000-0002-0000-0300-000004000000}"/>
    <dataValidation type="textLength" allowBlank="1" showInputMessage="1" showErrorMessage="1" promptTitle="Cont NonLic Class Support Name" prompt="Enter name of each ADSIS Non-Licensed Instructional Support Personnel on contract providing direct services. Staff must fall under one of the personnel type codes and UFARS Object Codes listed above in column B for this area." sqref="A137" xr:uid="{00000000-0002-0000-0300-000005000000}">
      <formula1>0</formula1>
      <formula2>50</formula2>
    </dataValidation>
    <dataValidation type="textLength" allowBlank="1" showInputMessage="1" showErrorMessage="1" promptTitle="Cont Lic Class Support Name" prompt="Enter name of each ADSIS Licensed Instructional Support Personnel on contract providing direct services. Staff must fall under one of the personnel type codes and UFARS Object Codes listed above in column B for this area." sqref="A126" xr:uid="{00000000-0002-0000-0300-000006000000}">
      <formula1>0</formula1>
      <formula2>50</formula2>
    </dataValidation>
    <dataValidation type="textLength" allowBlank="1" showInputMessage="1" showErrorMessage="1" promptTitle="Cont NonLic Class Staff Name" prompt="Enter name of each ADSIS Non-Licensed Classroom Personnel on contract providing direct services. Staff must fall under one of the personnel type codes and UFARS Object Codes listed above in column B for this area." sqref="A115" xr:uid="{00000000-0002-0000-0300-000007000000}">
      <formula1>0</formula1>
      <formula2>50</formula2>
    </dataValidation>
    <dataValidation allowBlank="1" showInputMessage="1" showErrorMessage="1" promptTitle="License or Certifcate Number" prompt="Enter Professional Educator Licensing and Standards Board (PELSB) folder number or if applicable, the certification number from a professional organization." sqref="B126" xr:uid="{00000000-0002-0000-0300-000008000000}"/>
    <dataValidation type="textLength" allowBlank="1" showInputMessage="1" showErrorMessage="1" promptTitle="Service Population" prompt="Narrative should clearly and briefly explain students to receive direct ADSIS services as approved in work plan." sqref="F11:I11" xr:uid="{00000000-0002-0000-0300-000009000000}">
      <formula1>0</formula1>
      <formula2>1000</formula2>
    </dataValidation>
    <dataValidation type="whole" allowBlank="1" showInputMessage="1" showErrorMessage="1" error="Should be a whole number." promptTitle="Cont Lic Class Teacher License #" prompt="Enter Professional Educator Licensing and Standards Board (PELSB) folder number." sqref="B104" xr:uid="{00000000-0002-0000-0300-00000A000000}">
      <formula1>0</formula1>
      <formula2>999999999</formula2>
    </dataValidation>
    <dataValidation type="textLength" allowBlank="1" showInputMessage="1" showErrorMessage="1" promptTitle="License Support Staff Name" prompt="Enter name of each ADSIS Licensed Instructional Support Personnel on payrool providing direct ADSIS services.  Staff must fall under one of the personnel type codes and UFARS Object Codes listed above in column B for this area." sqref="A75" xr:uid="{00000000-0002-0000-0300-00000B000000}">
      <formula1>0</formula1>
      <formula2>50</formula2>
    </dataValidation>
    <dataValidation type="textLength" allowBlank="1" showInputMessage="1" showErrorMessage="1" promptTitle="Licensed Classroom Staff Name" prompt="Enter name of each ADSIS Licensed Classroom staff on payroll providing direct services. Staff must fall under one of the personnel type codes and UFARS Object Codes listed above in column B for this area." sqref="A21 A58" xr:uid="{00000000-0002-0000-0300-00000C000000}">
      <formula1>0</formula1>
      <formula2>50</formula2>
    </dataValidation>
    <dataValidation type="decimal" operator="lessThanOrEqual" allowBlank="1" showInputMessage="1" showErrorMessage="1" error="Must be dollar amount for one unit using 2 or fewer decimals." promptTitle="Ind Instruction Supply Unit Cost" prompt="Enter cost of one unit of identified individualized instructional supplies and materials. Spreadsheet will use this and number of units to calculate total expenditure for this item." sqref="C177" xr:uid="{00000000-0002-0000-0300-00000D000000}">
      <formula1>30000</formula1>
    </dataValidation>
    <dataValidation type="decimal" operator="lessThanOrEqual" allowBlank="1" showInputMessage="1" showErrorMessage="1" error="Must be dollar amount for one unit using 2 or fewer decimals." promptTitle="Ind Capital Expend Unit Cost" prompt="Enter cost of one unit of identified individualized capital expenditure. Spreadsheet will use this and number of units to calculate total expenditure for this item." sqref="C147" xr:uid="{00000000-0002-0000-0300-00000E000000}">
      <formula1>30000</formula1>
    </dataValidation>
    <dataValidation type="textLength" allowBlank="1" showInputMessage="1" showErrorMessage="1" promptTitle="Fringe Benefits (Direct)" prompt="Benefits for personnel providing ADSIS Services for the UFARS Codes listed on line 213." sqref="A227" xr:uid="{00000000-0002-0000-0300-00000F000000}">
      <formula1>0</formula1>
      <formula2>50</formula2>
    </dataValidation>
    <dataValidation allowBlank="1" showInputMessage="1" showErrorMessage="1" promptTitle="Location" prompt="Enter the school or other location where services will be provided." sqref="I75 I177 I147 I104 I92 I58 I115 I126 I137 I21" xr:uid="{00000000-0002-0000-0300-000010000000}"/>
    <dataValidation allowBlank="1" showInputMessage="1" showErrorMessage="1" promptTitle="Grades" prompt="Enter the grade levels to be served." sqref="G75 G177 G147 G104 G92 G58 G115 G126 G137 G21" xr:uid="{00000000-0002-0000-0300-000011000000}"/>
    <dataValidation allowBlank="1" showInputMessage="1" showErrorMessage="1" promptTitle="# of Students" prompt="Enter number of students expected to be served._x000a_" sqref="H75 H177 H147 H104 H92 H58 H115 H126 H137 H21" xr:uid="{00000000-0002-0000-0300-000012000000}"/>
    <dataValidation allowBlank="1" showInputMessage="1" showErrorMessage="1" promptTitle="Supplies &amp; Materials Total" prompt="Do Not Enter - Formula will calculate total." sqref="D202" xr:uid="{00000000-0002-0000-0300-000013000000}"/>
    <dataValidation allowBlank="1" showInputMessage="1" showErrorMessage="1" prompt="Do Not Enter - Formula with populate information._x000a_" sqref="B239:B240" xr:uid="{00000000-0002-0000-0300-000014000000}"/>
    <dataValidation allowBlank="1" showInputMessage="1" showErrorMessage="1" prompt="Do Not Enter - Formula will calculate total." sqref="D177 E211 E217 C242:D247 D222 D227 D232 D237" xr:uid="{00000000-0002-0000-0300-000015000000}"/>
    <dataValidation allowBlank="1" showInputMessage="1" showErrorMessage="1" promptTitle="Capital Expenditure Total" prompt="Do Not Enter - Formula will calculate total." sqref="D172" xr:uid="{00000000-0002-0000-0300-000016000000}"/>
    <dataValidation allowBlank="1" showInputMessage="1" showErrorMessage="1" errorTitle="FTE Total" error="Do not change formula." promptTitle="FTE Total" prompt="Do Not Enter - Formula will calculate value." sqref="C85 C51 C68" xr:uid="{00000000-0002-0000-0300-000017000000}"/>
    <dataValidation allowBlank="1" showInputMessage="1" showErrorMessage="1" promptTitle="Total" prompt="Do Not Enter - Formula will calculate value." sqref="D147" xr:uid="{00000000-0002-0000-0300-000018000000}"/>
    <dataValidation type="decimal" allowBlank="1" showInputMessage="1" showErrorMessage="1" errorTitle="FTE Error" error="Must be greater than 0 and no more than 0.10, reported in .01 increments." promptTitle="Payroll Personnel (Dir. Only)" prompt="Enter Personnel Full Time Equivalent (FTE) related to ADSIS. Total time paid for Special Education Director  must not exceed 0.10 FTE." sqref="C211" xr:uid="{00000000-0002-0000-0300-000019000000}">
      <formula1>0.01</formula1>
      <formula2>0.1</formula2>
    </dataValidation>
    <dataValidation type="whole" allowBlank="1" showInputMessage="1" showErrorMessage="1" error="Should be a whole number." promptTitle="Contracted Director of Sp. Ed." prompt="Enter Professional Educator Licensing and Standards Board (PELSB) folder number." sqref="B217" xr:uid="{00000000-0002-0000-0300-00001A000000}">
      <formula1>0</formula1>
      <formula2>999999999</formula2>
    </dataValidation>
    <dataValidation type="whole" allowBlank="1" showInputMessage="1" showErrorMessage="1" error="Should be a whole number." promptTitle="Payroll Personnel (Dir. Only)" prompt="Enter Professional Educator Licensing and Standards Board (PELSB) folder number." sqref="B211" xr:uid="{00000000-0002-0000-0300-00001B000000}">
      <formula1>0</formula1>
      <formula2>999999999</formula2>
    </dataValidation>
    <dataValidation type="decimal" operator="lessThanOrEqual" allowBlank="1" showInputMessage="1" showErrorMessage="1" error="Number can not have more than two decimal points." promptTitle="Cont. Lic Dir of SpEd Salary" prompt="Enter contracted Licensed Director of Special Education's payroll  salary amount. Spreadsheet will calculate portion of salary that will be used in ADSIS funding by multiplying salary in column D by FTE in column C." sqref="D217" xr:uid="{00000000-0002-0000-0300-00001C000000}">
      <formula1>150000</formula1>
    </dataValidation>
    <dataValidation type="decimal" allowBlank="1" showInputMessage="1" showErrorMessage="1" errorTitle="FTE Error" error="Must be greater than 0 and no more than 0.10, reported in .01 increments." promptTitle="Contract Lic Dir of SpEd FTE" prompt="Enter Contracted Licensed Director of Special Ed's Full Time Equivalent (FTE) related to ADSIS." sqref="C217" xr:uid="{00000000-0002-0000-0300-00001D000000}">
      <formula1>0.01</formula1>
      <formula2>0.1</formula2>
    </dataValidation>
    <dataValidation type="decimal" operator="lessThanOrEqual" allowBlank="1" showInputMessage="1" showErrorMessage="1" promptTitle="Fringe Benefits (Purch of Svcs)" prompt="Enter the amount the district/charter is spending on Fringe Benefits for personnel for whom the district/charter is purchasing services for the ADSIS program. UFARS Codes are listed in column B." sqref="C227" xr:uid="{00000000-0002-0000-0300-00001E000000}">
      <formula1>150000</formula1>
    </dataValidation>
    <dataValidation type="decimal" operator="lessThanOrEqual" allowBlank="1" showInputMessage="1" showErrorMessage="1" promptTitle="Fringe Benefits (Direct)" prompt="Enter the amount the district/charter is spending on Fringe Benefits for personnel providing ADSIS Services. UFARS Codes are listed in column B." sqref="C222" xr:uid="{00000000-0002-0000-0300-00001F000000}">
      <formula1>500000</formula1>
    </dataValidation>
    <dataValidation type="textLength" allowBlank="1" showInputMessage="1" showErrorMessage="1" promptTitle="Contracted Director of Sp. Ed." prompt="Enter Personnel Full Time Equivalent (FTE) related to ADSIS. Total time paid for Special Education Director  must not exceed 0.10 FTE." sqref="A217" xr:uid="{00000000-0002-0000-0300-000020000000}">
      <formula1>0</formula1>
      <formula2>50</formula2>
    </dataValidation>
    <dataValidation type="textLength" allowBlank="1" showInputMessage="1" showErrorMessage="1" promptTitle="Payroll Personnel (Dir. Only)" prompt="Enter name of Licensed Special Education Director providing services to the ADSIS program. " sqref="A211" xr:uid="{00000000-0002-0000-0300-000021000000}">
      <formula1>0</formula1>
      <formula2>50</formula2>
    </dataValidation>
    <dataValidation allowBlank="1" showInputMessage="1" showErrorMessage="1" promptTitle="Ind. Capital Expenditures" prompt="Describe uniquely designed capital expenditure for individual direct ADSIS instruction. Expenditures must under UFARS codes 406, 433, 456 or 466." sqref="A177" xr:uid="{00000000-0002-0000-0300-000022000000}"/>
    <dataValidation type="decimal" operator="lessThanOrEqual" allowBlank="1" showInputMessage="1" showErrorMessage="1" promptTitle="Dissemination" prompt="Enter total amount that will be used in ADSIS for dissemination. " sqref="C232" xr:uid="{00000000-0002-0000-0300-000023000000}">
      <formula1>3000</formula1>
    </dataValidation>
    <dataValidation type="decimal" operator="lessThanOrEqual" allowBlank="1" showInputMessage="1" showErrorMessage="1" promptTitle="Non Instructional Expenditures" prompt="Enter total amount that will be used in ADSIS for dissemination. " sqref="C237" xr:uid="{00000000-0002-0000-0300-000024000000}">
      <formula1>3000</formula1>
    </dataValidation>
    <dataValidation type="textLength" allowBlank="1" showInputMessage="1" showErrorMessage="1" promptTitle="Fringe Benefits (Direct)" prompt="Benefits for personnel providing ADSIS Services for the UFARS Codes listed on line 208." sqref="A222" xr:uid="{00000000-0002-0000-0300-000025000000}">
      <formula1>0</formula1>
      <formula2>50</formula2>
    </dataValidation>
    <dataValidation type="textLength" allowBlank="1" showInputMessage="1" showErrorMessage="1" error="Limit to 2000 characters." promptTitle="Direct Service Area" prompt="Reading, Mathematics, and/or Behavior" sqref="F237 F21 F177 F222 F147 F75 F115 F126 F137 F104 F92 F217 F211 F227 F232 F58" xr:uid="{00000000-0002-0000-0300-000026000000}">
      <formula1>0</formula1>
      <formula2>1000</formula2>
    </dataValidation>
    <dataValidation type="decimal" operator="lessThanOrEqual" allowBlank="1" showInputMessage="1" showErrorMessage="1" promptTitle="Cont NonLic Class Support Amount" prompt="Enter ADSIS Contracted Non-Licensed Instructional Support Personnel's full amount of contract to be paid." sqref="D137" xr:uid="{00000000-0002-0000-0300-000027000000}">
      <formula1>100000</formula1>
    </dataValidation>
    <dataValidation type="decimal" operator="lessThanOrEqual" allowBlank="1" showInputMessage="1" showErrorMessage="1" promptTitle="Cont Lic Class Support Amount" prompt="Enter ADSIS Contracted Licensed Instructional Support Personnel's full amount of contract to be paid." sqref="D126" xr:uid="{00000000-0002-0000-0300-000028000000}">
      <formula1>150000</formula1>
    </dataValidation>
    <dataValidation type="decimal" operator="lessThanOrEqual" allowBlank="1" showInputMessage="1" showErrorMessage="1" promptTitle="Cont NonLic Class Staff Amount" prompt="Enter ADSIS Contracted Non-Licensed Classroom Personnel's full amount of contract to be paid." sqref="D115" xr:uid="{00000000-0002-0000-0300-000029000000}">
      <formula1>100000</formula1>
    </dataValidation>
    <dataValidation type="decimal" operator="lessThanOrEqual" allowBlank="1" showInputMessage="1" showErrorMessage="1" promptTitle="Cont Lic Class Teacher Amount" prompt="Enter ADSIS Contracted Licensed Classroom Teacher's full amount of contract to be paid." sqref="D104" xr:uid="{00000000-0002-0000-0300-00002A000000}">
      <formula1>150000</formula1>
    </dataValidation>
    <dataValidation type="decimal" operator="lessThanOrEqual" allowBlank="1" showInputMessage="1" showErrorMessage="1" promptTitle="NonLicensed Support Staff Salary" prompt="Enter Non-Licensed Instructional Support Personnel on payroll full-time salary amount. Spreadsheet will calculate portion of person's salary that will be used in ADSIS funding by multiplying salary in column D by FTE in column C." sqref="D92" xr:uid="{00000000-0002-0000-0300-00002B000000}">
      <formula1>100000</formula1>
    </dataValidation>
    <dataValidation type="decimal" operator="lessThanOrEqual" allowBlank="1" showInputMessage="1" showErrorMessage="1" promptTitle="Licensed Support Staff Salary" prompt="Enter Licensed Instructional Support Personnel on payroll full-time salary amount. Spreadsheet will calculate portion of person's salary that will be used in ADSIS funding by multiplying salary in column D by FTE in column C." sqref="D75" xr:uid="{00000000-0002-0000-0300-00002C000000}">
      <formula1>150000</formula1>
    </dataValidation>
    <dataValidation type="decimal" operator="lessThanOrEqual" allowBlank="1" showInputMessage="1" showErrorMessage="1" promptTitle="Non-Licensed Class Staff Salary" prompt="Enter Non-Licensed Classroom Personnel on payroll full-time salary amount. Spreadsheet will calculate portion of person's salary that will be used in ADSIS funding by multiplying salary in column D by FTE in column C." sqref="D58" xr:uid="{00000000-0002-0000-0300-00002D000000}">
      <formula1>100000</formula1>
    </dataValidation>
    <dataValidation type="decimal" operator="lessThanOrEqual" allowBlank="1" showInputMessage="1" showErrorMessage="1" error="Number can not have more than two decimal points." promptTitle="Licensed Classroom Staff Salary" prompt="Enter ADSIS Licensed Classroom Personnel on payroll full-time salary amount. Spreadsheet will calculate portion of person's salary that will be used in ADSIS funding by multiplying salary in column D by FTE in column C." sqref="D211 D21" xr:uid="{00000000-0002-0000-0300-00002E000000}">
      <formula1>150000</formula1>
    </dataValidation>
    <dataValidation type="decimal" allowBlank="1" showInputMessage="1" showErrorMessage="1" errorTitle="FTE Error" error="Must be greater than 0 and less than 1, reported in .01 increments." promptTitle="Non-Lic Cont Class Support FTE" prompt="Enter Contracted Non-Licensed Instructional Support's Full Time Equivalent (FTE) related to ADSIS. Total time for each staff paid for through various funding streams must not exceed one (1) FTE unless providing Extended Year Services to students. " sqref="C137" xr:uid="{00000000-0002-0000-0300-00002F000000}">
      <formula1>0.01</formula1>
      <formula2>1</formula2>
    </dataValidation>
    <dataValidation type="decimal" allowBlank="1" showInputMessage="1" showErrorMessage="1" errorTitle="FTE Error" error="Must be greater than 0 and less than 1, reported in .01 increments." promptTitle="Lic Cont Class Support FTE" prompt="Enter Contracted Licensed Instructional Support Personnel's Full Time Equivalent (FTE) related to ADSIS. Total time for each staff paid for through various funding streams must not exceed one (1) FTE unless providing Extended Year Services to students. " sqref="C126" xr:uid="{00000000-0002-0000-0300-000030000000}">
      <formula1>0.01</formula1>
      <formula2>1</formula2>
    </dataValidation>
    <dataValidation type="decimal" allowBlank="1" showInputMessage="1" showErrorMessage="1" errorTitle="FTE Error" error="Must be greater than 0 and less than 1, reported in .01 increments." promptTitle="Cont Non-Lic Class Staff FTE" prompt="Enter Contracted Non-Licensed Classroom Personnel's Full Time Equivalent (FTE) related to ADSIS. Total time for each staff paid for through various funding streams must not exceed one (1) FTE unless they are providing Extended Year Services to students. " sqref="C115" xr:uid="{00000000-0002-0000-0300-000031000000}">
      <formula1>0.01</formula1>
      <formula2>1</formula2>
    </dataValidation>
    <dataValidation type="decimal" allowBlank="1" showInputMessage="1" showErrorMessage="1" errorTitle="FTE Error" error="Must be greater than 0 and less than 1, reported in .01 increments." promptTitle="Lic Contract Class Teacher FTE" prompt="Enter Contracted Licensed Classroom Teacher's Full Time Equivalent (FTE) related to ADSIS. Total time for each staff paid for through various funding streams must not exceed one (1) FTE unless they are providing Extended Year Services to students. " sqref="C104" xr:uid="{00000000-0002-0000-0300-000032000000}">
      <formula1>0.01</formula1>
      <formula2>1</formula2>
    </dataValidation>
    <dataValidation type="decimal" allowBlank="1" showInputMessage="1" showErrorMessage="1" errorTitle="FTE Error" error="Must be greater than 0 and less than 1, reported in .01 increments." promptTitle="Non-Licensed Class Staff FTE" prompt="Enter Non-Licensed Classroom Personnel Full Time Equivalent (FTE) related to ADSIS. Total time for each staff paid for through various funding streams must not exceed one (1) FTE unless they are providing Extended Year Services to students. " sqref="C58" xr:uid="{00000000-0002-0000-0300-000033000000}">
      <formula1>0.01</formula1>
      <formula2>1</formula2>
    </dataValidation>
    <dataValidation type="decimal" allowBlank="1" showInputMessage="1" showErrorMessage="1" errorTitle="FTE Error" error="Must be greater than 0 and less than 1, reported in .01 increments." promptTitle="Licensed Classroom Staff FTE" prompt="Enter Personnel Full Time Equivalent (FTE) related to ADSIS. Total time for each staff paid for through various funding streams must not exceed one (1) FTE unless they are providing Extended Year Services to students." sqref="C21" xr:uid="{00000000-0002-0000-0300-000034000000}">
      <formula1>0.01</formula1>
      <formula2>1</formula2>
    </dataValidation>
    <dataValidation type="decimal" allowBlank="1" showInputMessage="1" showErrorMessage="1" errorTitle="FTE Error" error="Must be greater than 0 and less than 1, reported in .01 increments." promptTitle="License Support Staff FTE" prompt="Enter Non-Licensed Instructional Support Personnel Full Time Equivalent (FTE) related to ADSIS. Total time for each staff paid for through various funding streams must not exceed one (1) FTE unless they are providing Extended Year Services to students. " sqref="C92" xr:uid="{00000000-0002-0000-0300-000035000000}">
      <formula1>0.01</formula1>
      <formula2>1</formula2>
    </dataValidation>
    <dataValidation type="decimal" allowBlank="1" showInputMessage="1" showErrorMessage="1" errorTitle="FTE Error" error="Must be greater than 0 and less than 1, reported in .01 increments." promptTitle="License Support Staff FTE" prompt="Enter Licensed Instructional Support Personnel Full Time Equivalent (FTE) related to ADSIS. Total time for each staff paid for through various funding streams must not exceed one (1) FTE unless they are providing Extended Year Services to students. " sqref="C75" xr:uid="{00000000-0002-0000-0300-000036000000}">
      <formula1>0.01</formula1>
      <formula2>1</formula2>
    </dataValidation>
    <dataValidation type="whole" allowBlank="1" showInputMessage="1" showErrorMessage="1" error="Must be whole number less than or equal to number of students to be served in the coming year." promptTitle="Ind Instruction Supply Unit #" prompt="Enter number of units of individualized instructional supplies and materials district intends to purchase for ADSIS direct services. This should not exceed number of students to be served through ADSIS." sqref="B177" xr:uid="{00000000-0002-0000-0300-000037000000}">
      <formula1>0</formula1>
      <formula2>500</formula2>
    </dataValidation>
    <dataValidation type="whole" allowBlank="1" showInputMessage="1" showErrorMessage="1" error="Must be whole number less than or equal to number of students to be served in the coming year." promptTitle="Individual Capital Expend Unit" prompt="Enter number of units intend to purchase. This should not exceed number of students to be served through ADSIS." sqref="B147" xr:uid="{00000000-0002-0000-0300-000038000000}">
      <formula1>0</formula1>
      <formula2>500</formula2>
    </dataValidation>
    <dataValidation type="textLength" allowBlank="1" showInputMessage="1" showErrorMessage="1" promptTitle="Cont Lic Class Teacher Name" prompt="Enter name of each ADSIS Licensed Classroom Teacher on contract providing direct services. Staff must fall under one of the personnel type codes and UFARS Object Codes listed above in column B for this area." sqref="A104" xr:uid="{00000000-0002-0000-0300-000039000000}">
      <formula1>0</formula1>
      <formula2>50</formula2>
    </dataValidation>
    <dataValidation type="whole" allowBlank="1" showInputMessage="1" showErrorMessage="1" error="Should be a whole number." promptTitle="License Class Staff License #" prompt="Enter Professional Educator Licensing and Standards Board (PELSB) folder number." sqref="B21" xr:uid="{00000000-0002-0000-0300-00003A000000}">
      <formula1>0</formula1>
      <formula2>999999999</formula2>
    </dataValidation>
    <dataValidation type="textLength" allowBlank="1" showInputMessage="1" showErrorMessage="1" promptTitle="Non-License Support Staff Name" prompt="Enter name of each ADSIS Non-Licensed Instructional Support Personnel on payrool providing direct ADSIS services. Staff must fall under one of the personnel type codes and UFARS Object Codes listed above in column B for this area." sqref="A92" xr:uid="{00000000-0002-0000-0300-00003B000000}">
      <formula1>0</formula1>
      <formula2>50</formula2>
    </dataValidation>
    <dataValidation type="whole" allowBlank="1" showInputMessage="1" showErrorMessage="1" error="Should be a whole number." promptTitle="License Support Staff License" prompt="Enter Professional Educator Licensing and Standards Board (PELSB) folder number or if applicable, the certification number from a professional organization._x000a_" sqref="B75" xr:uid="{00000000-0002-0000-0300-00003C000000}">
      <formula1>0</formula1>
      <formula2>999999999</formula2>
    </dataValidation>
    <dataValidation type="whole" allowBlank="1" showInputMessage="1" showErrorMessage="1" error="Needs to be whole number between 0 and 5000." promptTitle="Students To Be Served" prompt="Include projected student count as a cumulative, unduplicated count of all students receiving direct ADSIS services during next academic school year._x000a_If student number is unusually high, it may result in an audit to verify participation in ADSIS." sqref="C11" xr:uid="{00000000-0002-0000-0300-00003D000000}">
      <formula1>0</formula1>
      <formula2>5000</formula2>
    </dataValidation>
    <dataValidation allowBlank="1" showInputMessage="1" showErrorMessage="1" promptTitle="Fiscal Agent Name" prompt="Please list the district person responsible for fiscal/budgeting work in your district." sqref="B8" xr:uid="{00000000-0002-0000-0300-00003E000000}"/>
    <dataValidation allowBlank="1" showInputMessage="1" showErrorMessage="1" promptTitle="ADSIS Contact's Phone Number" prompt="Please list day time work phone number for person making ADSIS programming decisions in your district." sqref="B6 B9" xr:uid="{00000000-0002-0000-0300-00003F000000}"/>
    <dataValidation allowBlank="1" showInputMessage="1" showErrorMessage="1" promptTitle="ADSIS Contact Name" prompt="Please list person responsiible for ADSIS programming decisions in your district." sqref="B4:B5 B7" xr:uid="{00000000-0002-0000-0300-000040000000}"/>
    <dataValidation allowBlank="1" showInputMessage="1" showErrorMessage="1" promptTitle="District Name" prompt="Please use district name that appears in MDE documents." sqref="B1" xr:uid="{00000000-0002-0000-0300-000041000000}"/>
    <dataValidation allowBlank="1" showInputMessage="1" showErrorMessage="1" promptTitle="District Type" prompt="Must be 2 digits. Include leading 0." sqref="B3" xr:uid="{00000000-0002-0000-0300-000042000000}"/>
    <dataValidation operator="equal" allowBlank="1" showInputMessage="1" showErrorMessage="1" promptTitle="District Number" prompt="Must be 4 digits. Include leading zeros." sqref="B2" xr:uid="{00000000-0002-0000-0300-000043000000}"/>
    <dataValidation type="textLength" operator="equal" allowBlank="1" showInputMessage="1" showErrorMessage="1" errorTitle="Must be 2 digits." error="Check how district type is entered in MARSS. Must be 2 digit number. Include leading 0." sqref="WUS983065 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D65561 IG65561 SC65561 ABY65561 ALU65561 AVQ65561 BFM65561 BPI65561 BZE65561 CJA65561 CSW65561 DCS65561 DMO65561 DWK65561 EGG65561 EQC65561 EZY65561 FJU65561 FTQ65561 GDM65561 GNI65561 GXE65561 HHA65561 HQW65561 IAS65561 IKO65561 IUK65561 JEG65561 JOC65561 JXY65561 KHU65561 KRQ65561 LBM65561 LLI65561 LVE65561 MFA65561 MOW65561 MYS65561 NIO65561 NSK65561 OCG65561 OMC65561 OVY65561 PFU65561 PPQ65561 PZM65561 QJI65561 QTE65561 RDA65561 RMW65561 RWS65561 SGO65561 SQK65561 TAG65561 TKC65561 TTY65561 UDU65561 UNQ65561 UXM65561 VHI65561 VRE65561 WBA65561 WKW65561 WUS65561 D131097 IG131097 SC131097 ABY131097 ALU131097 AVQ131097 BFM131097 BPI131097 BZE131097 CJA131097 CSW131097 DCS131097 DMO131097 DWK131097 EGG131097 EQC131097 EZY131097 FJU131097 FTQ131097 GDM131097 GNI131097 GXE131097 HHA131097 HQW131097 IAS131097 IKO131097 IUK131097 JEG131097 JOC131097 JXY131097 KHU131097 KRQ131097 LBM131097 LLI131097 LVE131097 MFA131097 MOW131097 MYS131097 NIO131097 NSK131097 OCG131097 OMC131097 OVY131097 PFU131097 PPQ131097 PZM131097 QJI131097 QTE131097 RDA131097 RMW131097 RWS131097 SGO131097 SQK131097 TAG131097 TKC131097 TTY131097 UDU131097 UNQ131097 UXM131097 VHI131097 VRE131097 WBA131097 WKW131097 WUS131097 D196633 IG196633 SC196633 ABY196633 ALU196633 AVQ196633 BFM196633 BPI196633 BZE196633 CJA196633 CSW196633 DCS196633 DMO196633 DWK196633 EGG196633 EQC196633 EZY196633 FJU196633 FTQ196633 GDM196633 GNI196633 GXE196633 HHA196633 HQW196633 IAS196633 IKO196633 IUK196633 JEG196633 JOC196633 JXY196633 KHU196633 KRQ196633 LBM196633 LLI196633 LVE196633 MFA196633 MOW196633 MYS196633 NIO196633 NSK196633 OCG196633 OMC196633 OVY196633 PFU196633 PPQ196633 PZM196633 QJI196633 QTE196633 RDA196633 RMW196633 RWS196633 SGO196633 SQK196633 TAG196633 TKC196633 TTY196633 UDU196633 UNQ196633 UXM196633 VHI196633 VRE196633 WBA196633 WKW196633 WUS196633 D262169 IG262169 SC262169 ABY262169 ALU262169 AVQ262169 BFM262169 BPI262169 BZE262169 CJA262169 CSW262169 DCS262169 DMO262169 DWK262169 EGG262169 EQC262169 EZY262169 FJU262169 FTQ262169 GDM262169 GNI262169 GXE262169 HHA262169 HQW262169 IAS262169 IKO262169 IUK262169 JEG262169 JOC262169 JXY262169 KHU262169 KRQ262169 LBM262169 LLI262169 LVE262169 MFA262169 MOW262169 MYS262169 NIO262169 NSK262169 OCG262169 OMC262169 OVY262169 PFU262169 PPQ262169 PZM262169 QJI262169 QTE262169 RDA262169 RMW262169 RWS262169 SGO262169 SQK262169 TAG262169 TKC262169 TTY262169 UDU262169 UNQ262169 UXM262169 VHI262169 VRE262169 WBA262169 WKW262169 WUS262169 D327705 IG327705 SC327705 ABY327705 ALU327705 AVQ327705 BFM327705 BPI327705 BZE327705 CJA327705 CSW327705 DCS327705 DMO327705 DWK327705 EGG327705 EQC327705 EZY327705 FJU327705 FTQ327705 GDM327705 GNI327705 GXE327705 HHA327705 HQW327705 IAS327705 IKO327705 IUK327705 JEG327705 JOC327705 JXY327705 KHU327705 KRQ327705 LBM327705 LLI327705 LVE327705 MFA327705 MOW327705 MYS327705 NIO327705 NSK327705 OCG327705 OMC327705 OVY327705 PFU327705 PPQ327705 PZM327705 QJI327705 QTE327705 RDA327705 RMW327705 RWS327705 SGO327705 SQK327705 TAG327705 TKC327705 TTY327705 UDU327705 UNQ327705 UXM327705 VHI327705 VRE327705 WBA327705 WKW327705 WUS327705 D393241 IG393241 SC393241 ABY393241 ALU393241 AVQ393241 BFM393241 BPI393241 BZE393241 CJA393241 CSW393241 DCS393241 DMO393241 DWK393241 EGG393241 EQC393241 EZY393241 FJU393241 FTQ393241 GDM393241 GNI393241 GXE393241 HHA393241 HQW393241 IAS393241 IKO393241 IUK393241 JEG393241 JOC393241 JXY393241 KHU393241 KRQ393241 LBM393241 LLI393241 LVE393241 MFA393241 MOW393241 MYS393241 NIO393241 NSK393241 OCG393241 OMC393241 OVY393241 PFU393241 PPQ393241 PZM393241 QJI393241 QTE393241 RDA393241 RMW393241 RWS393241 SGO393241 SQK393241 TAG393241 TKC393241 TTY393241 UDU393241 UNQ393241 UXM393241 VHI393241 VRE393241 WBA393241 WKW393241 WUS393241 D458777 IG458777 SC458777 ABY458777 ALU458777 AVQ458777 BFM458777 BPI458777 BZE458777 CJA458777 CSW458777 DCS458777 DMO458777 DWK458777 EGG458777 EQC458777 EZY458777 FJU458777 FTQ458777 GDM458777 GNI458777 GXE458777 HHA458777 HQW458777 IAS458777 IKO458777 IUK458777 JEG458777 JOC458777 JXY458777 KHU458777 KRQ458777 LBM458777 LLI458777 LVE458777 MFA458777 MOW458777 MYS458777 NIO458777 NSK458777 OCG458777 OMC458777 OVY458777 PFU458777 PPQ458777 PZM458777 QJI458777 QTE458777 RDA458777 RMW458777 RWS458777 SGO458777 SQK458777 TAG458777 TKC458777 TTY458777 UDU458777 UNQ458777 UXM458777 VHI458777 VRE458777 WBA458777 WKW458777 WUS458777 D524313 IG524313 SC524313 ABY524313 ALU524313 AVQ524313 BFM524313 BPI524313 BZE524313 CJA524313 CSW524313 DCS524313 DMO524313 DWK524313 EGG524313 EQC524313 EZY524313 FJU524313 FTQ524313 GDM524313 GNI524313 GXE524313 HHA524313 HQW524313 IAS524313 IKO524313 IUK524313 JEG524313 JOC524313 JXY524313 KHU524313 KRQ524313 LBM524313 LLI524313 LVE524313 MFA524313 MOW524313 MYS524313 NIO524313 NSK524313 OCG524313 OMC524313 OVY524313 PFU524313 PPQ524313 PZM524313 QJI524313 QTE524313 RDA524313 RMW524313 RWS524313 SGO524313 SQK524313 TAG524313 TKC524313 TTY524313 UDU524313 UNQ524313 UXM524313 VHI524313 VRE524313 WBA524313 WKW524313 WUS524313 D589849 IG589849 SC589849 ABY589849 ALU589849 AVQ589849 BFM589849 BPI589849 BZE589849 CJA589849 CSW589849 DCS589849 DMO589849 DWK589849 EGG589849 EQC589849 EZY589849 FJU589849 FTQ589849 GDM589849 GNI589849 GXE589849 HHA589849 HQW589849 IAS589849 IKO589849 IUK589849 JEG589849 JOC589849 JXY589849 KHU589849 KRQ589849 LBM589849 LLI589849 LVE589849 MFA589849 MOW589849 MYS589849 NIO589849 NSK589849 OCG589849 OMC589849 OVY589849 PFU589849 PPQ589849 PZM589849 QJI589849 QTE589849 RDA589849 RMW589849 RWS589849 SGO589849 SQK589849 TAG589849 TKC589849 TTY589849 UDU589849 UNQ589849 UXM589849 VHI589849 VRE589849 WBA589849 WKW589849 WUS589849 D655385 IG655385 SC655385 ABY655385 ALU655385 AVQ655385 BFM655385 BPI655385 BZE655385 CJA655385 CSW655385 DCS655385 DMO655385 DWK655385 EGG655385 EQC655385 EZY655385 FJU655385 FTQ655385 GDM655385 GNI655385 GXE655385 HHA655385 HQW655385 IAS655385 IKO655385 IUK655385 JEG655385 JOC655385 JXY655385 KHU655385 KRQ655385 LBM655385 LLI655385 LVE655385 MFA655385 MOW655385 MYS655385 NIO655385 NSK655385 OCG655385 OMC655385 OVY655385 PFU655385 PPQ655385 PZM655385 QJI655385 QTE655385 RDA655385 RMW655385 RWS655385 SGO655385 SQK655385 TAG655385 TKC655385 TTY655385 UDU655385 UNQ655385 UXM655385 VHI655385 VRE655385 WBA655385 WKW655385 WUS655385 D720921 IG720921 SC720921 ABY720921 ALU720921 AVQ720921 BFM720921 BPI720921 BZE720921 CJA720921 CSW720921 DCS720921 DMO720921 DWK720921 EGG720921 EQC720921 EZY720921 FJU720921 FTQ720921 GDM720921 GNI720921 GXE720921 HHA720921 HQW720921 IAS720921 IKO720921 IUK720921 JEG720921 JOC720921 JXY720921 KHU720921 KRQ720921 LBM720921 LLI720921 LVE720921 MFA720921 MOW720921 MYS720921 NIO720921 NSK720921 OCG720921 OMC720921 OVY720921 PFU720921 PPQ720921 PZM720921 QJI720921 QTE720921 RDA720921 RMW720921 RWS720921 SGO720921 SQK720921 TAG720921 TKC720921 TTY720921 UDU720921 UNQ720921 UXM720921 VHI720921 VRE720921 WBA720921 WKW720921 WUS720921 D786457 IG786457 SC786457 ABY786457 ALU786457 AVQ786457 BFM786457 BPI786457 BZE786457 CJA786457 CSW786457 DCS786457 DMO786457 DWK786457 EGG786457 EQC786457 EZY786457 FJU786457 FTQ786457 GDM786457 GNI786457 GXE786457 HHA786457 HQW786457 IAS786457 IKO786457 IUK786457 JEG786457 JOC786457 JXY786457 KHU786457 KRQ786457 LBM786457 LLI786457 LVE786457 MFA786457 MOW786457 MYS786457 NIO786457 NSK786457 OCG786457 OMC786457 OVY786457 PFU786457 PPQ786457 PZM786457 QJI786457 QTE786457 RDA786457 RMW786457 RWS786457 SGO786457 SQK786457 TAG786457 TKC786457 TTY786457 UDU786457 UNQ786457 UXM786457 VHI786457 VRE786457 WBA786457 WKW786457 WUS786457 D851993 IG851993 SC851993 ABY851993 ALU851993 AVQ851993 BFM851993 BPI851993 BZE851993 CJA851993 CSW851993 DCS851993 DMO851993 DWK851993 EGG851993 EQC851993 EZY851993 FJU851993 FTQ851993 GDM851993 GNI851993 GXE851993 HHA851993 HQW851993 IAS851993 IKO851993 IUK851993 JEG851993 JOC851993 JXY851993 KHU851993 KRQ851993 LBM851993 LLI851993 LVE851993 MFA851993 MOW851993 MYS851993 NIO851993 NSK851993 OCG851993 OMC851993 OVY851993 PFU851993 PPQ851993 PZM851993 QJI851993 QTE851993 RDA851993 RMW851993 RWS851993 SGO851993 SQK851993 TAG851993 TKC851993 TTY851993 UDU851993 UNQ851993 UXM851993 VHI851993 VRE851993 WBA851993 WKW851993 WUS851993 D917529 IG917529 SC917529 ABY917529 ALU917529 AVQ917529 BFM917529 BPI917529 BZE917529 CJA917529 CSW917529 DCS917529 DMO917529 DWK917529 EGG917529 EQC917529 EZY917529 FJU917529 FTQ917529 GDM917529 GNI917529 GXE917529 HHA917529 HQW917529 IAS917529 IKO917529 IUK917529 JEG917529 JOC917529 JXY917529 KHU917529 KRQ917529 LBM917529 LLI917529 LVE917529 MFA917529 MOW917529 MYS917529 NIO917529 NSK917529 OCG917529 OMC917529 OVY917529 PFU917529 PPQ917529 PZM917529 QJI917529 QTE917529 RDA917529 RMW917529 RWS917529 SGO917529 SQK917529 TAG917529 TKC917529 TTY917529 UDU917529 UNQ917529 UXM917529 VHI917529 VRE917529 WBA917529 WKW917529 WUS917529 D983065 IG983065 SC983065 ABY983065 ALU983065 AVQ983065 BFM983065 BPI983065 BZE983065 CJA983065 CSW983065 DCS983065 DMO983065 DWK983065 EGG983065 EQC983065 EZY983065 FJU983065 FTQ983065 GDM983065 GNI983065 GXE983065 HHA983065 HQW983065 IAS983065 IKO983065 IUK983065 JEG983065 JOC983065 JXY983065 KHU983065 KRQ983065 LBM983065 LLI983065 LVE983065 MFA983065 MOW983065 MYS983065 NIO983065 NSK983065 OCG983065 OMC983065 OVY983065 PFU983065 PPQ983065 PZM983065 QJI983065 QTE983065 RDA983065 RMW983065 RWS983065 SGO983065 SQK983065 TAG983065 TKC983065 TTY983065 UDU983065 UNQ983065 UXM983065 VHI983065 VRE983065 WBA983065 WKW983065" xr:uid="{00000000-0002-0000-0300-000044000000}">
      <formula1>2</formula1>
    </dataValidation>
    <dataValidation type="textLength" operator="equal" allowBlank="1" showInputMessage="1" showErrorMessage="1" errorTitle="Must be 4 digits." error="Check how district number is entered in MARSS. Must be 4 digit number. Include leading 0 if appropriate." sqref="WUS983063 IG2 SC2 ABY2 ALU2 AVQ2 BFM2 BPI2 BZE2 CJA2 CSW2 DCS2 DMO2 DWK2 EGG2 EQC2 EZY2 FJU2 FTQ2 GDM2 GNI2 GXE2 HHA2 HQW2 IAS2 IKO2 IUK2 JEG2 JOC2 JXY2 KHU2 KRQ2 LBM2 LLI2 LVE2 MFA2 MOW2 MYS2 NIO2 NSK2 OCG2 OMC2 OVY2 PFU2 PPQ2 PZM2 QJI2 QTE2 RDA2 RMW2 RWS2 SGO2 SQK2 TAG2 TKC2 TTY2 UDU2 UNQ2 UXM2 VHI2 VRE2 WBA2 WKW2 WUS2 D65559 IG65559 SC65559 ABY65559 ALU65559 AVQ65559 BFM65559 BPI65559 BZE65559 CJA65559 CSW65559 DCS65559 DMO65559 DWK65559 EGG65559 EQC65559 EZY65559 FJU65559 FTQ65559 GDM65559 GNI65559 GXE65559 HHA65559 HQW65559 IAS65559 IKO65559 IUK65559 JEG65559 JOC65559 JXY65559 KHU65559 KRQ65559 LBM65559 LLI65559 LVE65559 MFA65559 MOW65559 MYS65559 NIO65559 NSK65559 OCG65559 OMC65559 OVY65559 PFU65559 PPQ65559 PZM65559 QJI65559 QTE65559 RDA65559 RMW65559 RWS65559 SGO65559 SQK65559 TAG65559 TKC65559 TTY65559 UDU65559 UNQ65559 UXM65559 VHI65559 VRE65559 WBA65559 WKW65559 WUS65559 D131095 IG131095 SC131095 ABY131095 ALU131095 AVQ131095 BFM131095 BPI131095 BZE131095 CJA131095 CSW131095 DCS131095 DMO131095 DWK131095 EGG131095 EQC131095 EZY131095 FJU131095 FTQ131095 GDM131095 GNI131095 GXE131095 HHA131095 HQW131095 IAS131095 IKO131095 IUK131095 JEG131095 JOC131095 JXY131095 KHU131095 KRQ131095 LBM131095 LLI131095 LVE131095 MFA131095 MOW131095 MYS131095 NIO131095 NSK131095 OCG131095 OMC131095 OVY131095 PFU131095 PPQ131095 PZM131095 QJI131095 QTE131095 RDA131095 RMW131095 RWS131095 SGO131095 SQK131095 TAG131095 TKC131095 TTY131095 UDU131095 UNQ131095 UXM131095 VHI131095 VRE131095 WBA131095 WKW131095 WUS131095 D196631 IG196631 SC196631 ABY196631 ALU196631 AVQ196631 BFM196631 BPI196631 BZE196631 CJA196631 CSW196631 DCS196631 DMO196631 DWK196631 EGG196631 EQC196631 EZY196631 FJU196631 FTQ196631 GDM196631 GNI196631 GXE196631 HHA196631 HQW196631 IAS196631 IKO196631 IUK196631 JEG196631 JOC196631 JXY196631 KHU196631 KRQ196631 LBM196631 LLI196631 LVE196631 MFA196631 MOW196631 MYS196631 NIO196631 NSK196631 OCG196631 OMC196631 OVY196631 PFU196631 PPQ196631 PZM196631 QJI196631 QTE196631 RDA196631 RMW196631 RWS196631 SGO196631 SQK196631 TAG196631 TKC196631 TTY196631 UDU196631 UNQ196631 UXM196631 VHI196631 VRE196631 WBA196631 WKW196631 WUS196631 D262167 IG262167 SC262167 ABY262167 ALU262167 AVQ262167 BFM262167 BPI262167 BZE262167 CJA262167 CSW262167 DCS262167 DMO262167 DWK262167 EGG262167 EQC262167 EZY262167 FJU262167 FTQ262167 GDM262167 GNI262167 GXE262167 HHA262167 HQW262167 IAS262167 IKO262167 IUK262167 JEG262167 JOC262167 JXY262167 KHU262167 KRQ262167 LBM262167 LLI262167 LVE262167 MFA262167 MOW262167 MYS262167 NIO262167 NSK262167 OCG262167 OMC262167 OVY262167 PFU262167 PPQ262167 PZM262167 QJI262167 QTE262167 RDA262167 RMW262167 RWS262167 SGO262167 SQK262167 TAG262167 TKC262167 TTY262167 UDU262167 UNQ262167 UXM262167 VHI262167 VRE262167 WBA262167 WKW262167 WUS262167 D327703 IG327703 SC327703 ABY327703 ALU327703 AVQ327703 BFM327703 BPI327703 BZE327703 CJA327703 CSW327703 DCS327703 DMO327703 DWK327703 EGG327703 EQC327703 EZY327703 FJU327703 FTQ327703 GDM327703 GNI327703 GXE327703 HHA327703 HQW327703 IAS327703 IKO327703 IUK327703 JEG327703 JOC327703 JXY327703 KHU327703 KRQ327703 LBM327703 LLI327703 LVE327703 MFA327703 MOW327703 MYS327703 NIO327703 NSK327703 OCG327703 OMC327703 OVY327703 PFU327703 PPQ327703 PZM327703 QJI327703 QTE327703 RDA327703 RMW327703 RWS327703 SGO327703 SQK327703 TAG327703 TKC327703 TTY327703 UDU327703 UNQ327703 UXM327703 VHI327703 VRE327703 WBA327703 WKW327703 WUS327703 D393239 IG393239 SC393239 ABY393239 ALU393239 AVQ393239 BFM393239 BPI393239 BZE393239 CJA393239 CSW393239 DCS393239 DMO393239 DWK393239 EGG393239 EQC393239 EZY393239 FJU393239 FTQ393239 GDM393239 GNI393239 GXE393239 HHA393239 HQW393239 IAS393239 IKO393239 IUK393239 JEG393239 JOC393239 JXY393239 KHU393239 KRQ393239 LBM393239 LLI393239 LVE393239 MFA393239 MOW393239 MYS393239 NIO393239 NSK393239 OCG393239 OMC393239 OVY393239 PFU393239 PPQ393239 PZM393239 QJI393239 QTE393239 RDA393239 RMW393239 RWS393239 SGO393239 SQK393239 TAG393239 TKC393239 TTY393239 UDU393239 UNQ393239 UXM393239 VHI393239 VRE393239 WBA393239 WKW393239 WUS393239 D458775 IG458775 SC458775 ABY458775 ALU458775 AVQ458775 BFM458775 BPI458775 BZE458775 CJA458775 CSW458775 DCS458775 DMO458775 DWK458775 EGG458775 EQC458775 EZY458775 FJU458775 FTQ458775 GDM458775 GNI458775 GXE458775 HHA458775 HQW458775 IAS458775 IKO458775 IUK458775 JEG458775 JOC458775 JXY458775 KHU458775 KRQ458775 LBM458775 LLI458775 LVE458775 MFA458775 MOW458775 MYS458775 NIO458775 NSK458775 OCG458775 OMC458775 OVY458775 PFU458775 PPQ458775 PZM458775 QJI458775 QTE458775 RDA458775 RMW458775 RWS458775 SGO458775 SQK458775 TAG458775 TKC458775 TTY458775 UDU458775 UNQ458775 UXM458775 VHI458775 VRE458775 WBA458775 WKW458775 WUS458775 D524311 IG524311 SC524311 ABY524311 ALU524311 AVQ524311 BFM524311 BPI524311 BZE524311 CJA524311 CSW524311 DCS524311 DMO524311 DWK524311 EGG524311 EQC524311 EZY524311 FJU524311 FTQ524311 GDM524311 GNI524311 GXE524311 HHA524311 HQW524311 IAS524311 IKO524311 IUK524311 JEG524311 JOC524311 JXY524311 KHU524311 KRQ524311 LBM524311 LLI524311 LVE524311 MFA524311 MOW524311 MYS524311 NIO524311 NSK524311 OCG524311 OMC524311 OVY524311 PFU524311 PPQ524311 PZM524311 QJI524311 QTE524311 RDA524311 RMW524311 RWS524311 SGO524311 SQK524311 TAG524311 TKC524311 TTY524311 UDU524311 UNQ524311 UXM524311 VHI524311 VRE524311 WBA524311 WKW524311 WUS524311 D589847 IG589847 SC589847 ABY589847 ALU589847 AVQ589847 BFM589847 BPI589847 BZE589847 CJA589847 CSW589847 DCS589847 DMO589847 DWK589847 EGG589847 EQC589847 EZY589847 FJU589847 FTQ589847 GDM589847 GNI589847 GXE589847 HHA589847 HQW589847 IAS589847 IKO589847 IUK589847 JEG589847 JOC589847 JXY589847 KHU589847 KRQ589847 LBM589847 LLI589847 LVE589847 MFA589847 MOW589847 MYS589847 NIO589847 NSK589847 OCG589847 OMC589847 OVY589847 PFU589847 PPQ589847 PZM589847 QJI589847 QTE589847 RDA589847 RMW589847 RWS589847 SGO589847 SQK589847 TAG589847 TKC589847 TTY589847 UDU589847 UNQ589847 UXM589847 VHI589847 VRE589847 WBA589847 WKW589847 WUS589847 D655383 IG655383 SC655383 ABY655383 ALU655383 AVQ655383 BFM655383 BPI655383 BZE655383 CJA655383 CSW655383 DCS655383 DMO655383 DWK655383 EGG655383 EQC655383 EZY655383 FJU655383 FTQ655383 GDM655383 GNI655383 GXE655383 HHA655383 HQW655383 IAS655383 IKO655383 IUK655383 JEG655383 JOC655383 JXY655383 KHU655383 KRQ655383 LBM655383 LLI655383 LVE655383 MFA655383 MOW655383 MYS655383 NIO655383 NSK655383 OCG655383 OMC655383 OVY655383 PFU655383 PPQ655383 PZM655383 QJI655383 QTE655383 RDA655383 RMW655383 RWS655383 SGO655383 SQK655383 TAG655383 TKC655383 TTY655383 UDU655383 UNQ655383 UXM655383 VHI655383 VRE655383 WBA655383 WKW655383 WUS655383 D720919 IG720919 SC720919 ABY720919 ALU720919 AVQ720919 BFM720919 BPI720919 BZE720919 CJA720919 CSW720919 DCS720919 DMO720919 DWK720919 EGG720919 EQC720919 EZY720919 FJU720919 FTQ720919 GDM720919 GNI720919 GXE720919 HHA720919 HQW720919 IAS720919 IKO720919 IUK720919 JEG720919 JOC720919 JXY720919 KHU720919 KRQ720919 LBM720919 LLI720919 LVE720919 MFA720919 MOW720919 MYS720919 NIO720919 NSK720919 OCG720919 OMC720919 OVY720919 PFU720919 PPQ720919 PZM720919 QJI720919 QTE720919 RDA720919 RMW720919 RWS720919 SGO720919 SQK720919 TAG720919 TKC720919 TTY720919 UDU720919 UNQ720919 UXM720919 VHI720919 VRE720919 WBA720919 WKW720919 WUS720919 D786455 IG786455 SC786455 ABY786455 ALU786455 AVQ786455 BFM786455 BPI786455 BZE786455 CJA786455 CSW786455 DCS786455 DMO786455 DWK786455 EGG786455 EQC786455 EZY786455 FJU786455 FTQ786455 GDM786455 GNI786455 GXE786455 HHA786455 HQW786455 IAS786455 IKO786455 IUK786455 JEG786455 JOC786455 JXY786455 KHU786455 KRQ786455 LBM786455 LLI786455 LVE786455 MFA786455 MOW786455 MYS786455 NIO786455 NSK786455 OCG786455 OMC786455 OVY786455 PFU786455 PPQ786455 PZM786455 QJI786455 QTE786455 RDA786455 RMW786455 RWS786455 SGO786455 SQK786455 TAG786455 TKC786455 TTY786455 UDU786455 UNQ786455 UXM786455 VHI786455 VRE786455 WBA786455 WKW786455 WUS786455 D851991 IG851991 SC851991 ABY851991 ALU851991 AVQ851991 BFM851991 BPI851991 BZE851991 CJA851991 CSW851991 DCS851991 DMO851991 DWK851991 EGG851991 EQC851991 EZY851991 FJU851991 FTQ851991 GDM851991 GNI851991 GXE851991 HHA851991 HQW851991 IAS851991 IKO851991 IUK851991 JEG851991 JOC851991 JXY851991 KHU851991 KRQ851991 LBM851991 LLI851991 LVE851991 MFA851991 MOW851991 MYS851991 NIO851991 NSK851991 OCG851991 OMC851991 OVY851991 PFU851991 PPQ851991 PZM851991 QJI851991 QTE851991 RDA851991 RMW851991 RWS851991 SGO851991 SQK851991 TAG851991 TKC851991 TTY851991 UDU851991 UNQ851991 UXM851991 VHI851991 VRE851991 WBA851991 WKW851991 WUS851991 D917527 IG917527 SC917527 ABY917527 ALU917527 AVQ917527 BFM917527 BPI917527 BZE917527 CJA917527 CSW917527 DCS917527 DMO917527 DWK917527 EGG917527 EQC917527 EZY917527 FJU917527 FTQ917527 GDM917527 GNI917527 GXE917527 HHA917527 HQW917527 IAS917527 IKO917527 IUK917527 JEG917527 JOC917527 JXY917527 KHU917527 KRQ917527 LBM917527 LLI917527 LVE917527 MFA917527 MOW917527 MYS917527 NIO917527 NSK917527 OCG917527 OMC917527 OVY917527 PFU917527 PPQ917527 PZM917527 QJI917527 QTE917527 RDA917527 RMW917527 RWS917527 SGO917527 SQK917527 TAG917527 TKC917527 TTY917527 UDU917527 UNQ917527 UXM917527 VHI917527 VRE917527 WBA917527 WKW917527 WUS917527 D983063 IG983063 SC983063 ABY983063 ALU983063 AVQ983063 BFM983063 BPI983063 BZE983063 CJA983063 CSW983063 DCS983063 DMO983063 DWK983063 EGG983063 EQC983063 EZY983063 FJU983063 FTQ983063 GDM983063 GNI983063 GXE983063 HHA983063 HQW983063 IAS983063 IKO983063 IUK983063 JEG983063 JOC983063 JXY983063 KHU983063 KRQ983063 LBM983063 LLI983063 LVE983063 MFA983063 MOW983063 MYS983063 NIO983063 NSK983063 OCG983063 OMC983063 OVY983063 PFU983063 PPQ983063 PZM983063 QJI983063 QTE983063 RDA983063 RMW983063 RWS983063 SGO983063 SQK983063 TAG983063 TKC983063 TTY983063 UDU983063 UNQ983063 UXM983063 VHI983063 VRE983063 WBA983063 WKW983063" xr:uid="{00000000-0002-0000-0300-000045000000}">
      <formula1>4</formula1>
    </dataValidation>
  </dataValidations>
  <pageMargins left="0.7" right="0.7" top="0.75" bottom="0.75" header="0.3" footer="0.3"/>
  <pageSetup scale="65" fitToHeight="0" orientation="landscape" r:id="rId1"/>
  <rowBreaks count="1" manualBreakCount="1">
    <brk id="1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13E33DFF910D439AC224F8D124280A" ma:contentTypeVersion="3" ma:contentTypeDescription="Create a new document." ma:contentTypeScope="" ma:versionID="17d835f193263e68b094c8455e1b9b22">
  <xsd:schema xmlns:xsd="http://www.w3.org/2001/XMLSchema" xmlns:xs="http://www.w3.org/2001/XMLSchema" xmlns:p="http://schemas.microsoft.com/office/2006/metadata/properties" xmlns:ns2="c2b686cc-bb53-46ec-b560-22129ff3b9ef" targetNamespace="http://schemas.microsoft.com/office/2006/metadata/properties" ma:root="true" ma:fieldsID="ec37accf111fda18be79f4c65ee5853e" ns2:_="">
    <xsd:import namespace="c2b686cc-bb53-46ec-b560-22129ff3b9e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b686cc-bb53-46ec-b560-22129ff3b9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95472C-9268-4229-B5C5-53C9A3594508}">
  <ds:schemaRefs>
    <ds:schemaRef ds:uri="http://schemas.microsoft.com/sharepoint/v3/contenttype/forms"/>
  </ds:schemaRefs>
</ds:datastoreItem>
</file>

<file path=customXml/itemProps2.xml><?xml version="1.0" encoding="utf-8"?>
<ds:datastoreItem xmlns:ds="http://schemas.openxmlformats.org/officeDocument/2006/customXml" ds:itemID="{1AFF38D5-A632-40AD-9553-ECB5F23CE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b686cc-bb53-46ec-b560-22129ff3b9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606A4C-751D-4DAB-95AA-3BEE8F2DF6A8}">
  <ds:schemaRefs>
    <ds:schemaRef ds:uri="http://schemas.microsoft.com/office/infopath/2007/PartnerControl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c2b686cc-bb53-46ec-b560-22129ff3b9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56</vt:i4>
      </vt:variant>
    </vt:vector>
  </HeadingPairs>
  <TitlesOfParts>
    <vt:vector size="60" baseType="lpstr">
      <vt:lpstr>ADSIS SFY 2025 Budget </vt:lpstr>
      <vt:lpstr>ADSIS State</vt:lpstr>
      <vt:lpstr>ADSIS Unreimbursable Nonfederal</vt:lpstr>
      <vt:lpstr>ADSIS Budget Example</vt:lpstr>
      <vt:lpstr>'ADSIS Budget Example'!Print_Area</vt:lpstr>
      <vt:lpstr>'ADSIS SFY 2025 Budget '!Print_Area</vt:lpstr>
      <vt:lpstr>'ADSIS State'!Print_Area</vt:lpstr>
      <vt:lpstr>'ADSIS Unreimbursable Nonfederal'!Print_Area</vt:lpstr>
      <vt:lpstr>'ADSIS Budget Example'!titleregion1.A19.I50.1</vt:lpstr>
      <vt:lpstr>titleregion1.A19.I50.1</vt:lpstr>
      <vt:lpstr>'ADSIS State'!TitleRegion1.a7.c10.1</vt:lpstr>
      <vt:lpstr>TitleRegion1.a7.c9.1</vt:lpstr>
      <vt:lpstr>'ADSIS Budget Example'!titleregion10.A168.I194.1</vt:lpstr>
      <vt:lpstr>titleregion10.A168.I194.1</vt:lpstr>
      <vt:lpstr>'ADSIS State'!TitleRegion10.b98.c100.1</vt:lpstr>
      <vt:lpstr>'ADSIS Budget Example'!titleregion11.A201.E202.1</vt:lpstr>
      <vt:lpstr>titleregion11.A201.E202.1</vt:lpstr>
      <vt:lpstr>'ADSIS State'!TitleRegion11.b102.c106.1</vt:lpstr>
      <vt:lpstr>'ADSIS Budget Example'!titleregion12.A206.E207.1</vt:lpstr>
      <vt:lpstr>titleregion12.A206.E207.1</vt:lpstr>
      <vt:lpstr>'ADSIS State'!TitleRegion12.b110.c119.1</vt:lpstr>
      <vt:lpstr>'ADSIS Budget Example'!titleregion13.A211.D212.1</vt:lpstr>
      <vt:lpstr>titleregion13.A211.D212.1</vt:lpstr>
      <vt:lpstr>'ADSIS State'!TitleRegion13.b121.c122.1</vt:lpstr>
      <vt:lpstr>'ADSIS Budget Example'!titleregion14.A216.D217.1</vt:lpstr>
      <vt:lpstr>titleregion14.A216.D217.1</vt:lpstr>
      <vt:lpstr>'ADSIS State'!TitleRegion14.b124.c127.1</vt:lpstr>
      <vt:lpstr>'ADSIS Budget Example'!titleregion15.A221.D222.1</vt:lpstr>
      <vt:lpstr>titleregion15.A221.D222.1</vt:lpstr>
      <vt:lpstr>'ADSIS Budget Example'!titleregion16.A226.D227.1</vt:lpstr>
      <vt:lpstr>titleregion16.A226.D227.1</vt:lpstr>
      <vt:lpstr>'ADSIS Budget Example'!titleregion17.A231.D237.1</vt:lpstr>
      <vt:lpstr>titleregion17.A231.D237.1</vt:lpstr>
      <vt:lpstr>TitleRegion2.a11.c17.1</vt:lpstr>
      <vt:lpstr>'ADSIS State'!TitleRegion2.a12.c18.1</vt:lpstr>
      <vt:lpstr>'ADSIS Budget Example'!titleregion2.A55.I66.1</vt:lpstr>
      <vt:lpstr>titleregion2.A55.I66.1</vt:lpstr>
      <vt:lpstr>TitleRegion3.a20.c22.1</vt:lpstr>
      <vt:lpstr>'ADSIS State'!TitleRegion3.a21.c36.1</vt:lpstr>
      <vt:lpstr>'ADSIS Budget Example'!titleregion3.A71.I82.1</vt:lpstr>
      <vt:lpstr>titleregion3.A71.I82.1</vt:lpstr>
      <vt:lpstr>TitleRegion4.a25.c27.1</vt:lpstr>
      <vt:lpstr>'ADSIS State'!TitleRegion4.a39.c54.1</vt:lpstr>
      <vt:lpstr>'ADSIS Budget Example'!titleregion4.A87.I93.1</vt:lpstr>
      <vt:lpstr>titleregion4.A87.I93.1</vt:lpstr>
      <vt:lpstr>TitleRegion5.a29.c30.1</vt:lpstr>
      <vt:lpstr>'ADSIS State'!TitleRegion5.a57.c72.1</vt:lpstr>
      <vt:lpstr>'ADSIS Budget Example'!titleregion5.A98.I104.1</vt:lpstr>
      <vt:lpstr>titleregion5.A98.I104.1</vt:lpstr>
      <vt:lpstr>'ADSIS Budget Example'!titleregion6.108.I104.1</vt:lpstr>
      <vt:lpstr>titleregion6.108.I104.1</vt:lpstr>
      <vt:lpstr>'ADSIS State'!TitleRegion6.a75.c78.1</vt:lpstr>
      <vt:lpstr>TitleRegion6.b32.c35.1</vt:lpstr>
      <vt:lpstr>'ADSIS Budget Example'!titleregion7.A118.I124.1</vt:lpstr>
      <vt:lpstr>titleregion7.A118.I124.1</vt:lpstr>
      <vt:lpstr>'ADSIS Budget Example'!titleregion8.A128.I134.1</vt:lpstr>
      <vt:lpstr>titleregion8.A128.I134.1</vt:lpstr>
      <vt:lpstr>'ADSIS Budget Example'!titleregion9.A138.I164.1</vt:lpstr>
      <vt:lpstr>titleregion9.A138.I164.1</vt:lpstr>
      <vt:lpstr>'ADSIS State'!TitleRegion9.a94.c95.1</vt:lpstr>
    </vt:vector>
  </TitlesOfParts>
  <Manager/>
  <Company>Minnesota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ADSIS State Fiscal Year 2022 Budget</dc:title>
  <dc:subject/>
  <dc:creator>Minnesota Department of Education</dc:creator>
  <cp:keywords/>
  <dc:description/>
  <cp:lastModifiedBy>Torrez, Daniel (MDE)</cp:lastModifiedBy>
  <cp:revision/>
  <dcterms:created xsi:type="dcterms:W3CDTF">2013-12-05T19:54:51Z</dcterms:created>
  <dcterms:modified xsi:type="dcterms:W3CDTF">2024-04-09T16:25:36Z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0x0101003513E33DFF910D439AC224F8D124280A</vt:lpwstr>
  </property>
</Properties>
</file>